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Škola\Desktop\OPĆI , POSEBNI DIO 31.12.2025\"/>
    </mc:Choice>
  </mc:AlternateContent>
  <xr:revisionPtr revIDLastSave="0" documentId="13_ncr:1_{2E0B218B-76A1-4A3A-970E-49169A7065D1}" xr6:coauthVersionLast="37" xr6:coauthVersionMax="37" xr10:uidLastSave="{00000000-0000-0000-0000-000000000000}"/>
  <bookViews>
    <workbookView xWindow="0" yWindow="0" windowWidth="28800" windowHeight="13320" xr2:uid="{00000000-000D-0000-FFFF-FFFF00000000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/>
  <c r="H10" i="1"/>
  <c r="H11" i="1"/>
  <c r="H13" i="1"/>
  <c r="H14" i="1"/>
  <c r="H16" i="1"/>
  <c r="H17" i="1"/>
  <c r="H18" i="1"/>
  <c r="H21" i="1"/>
  <c r="H22" i="1"/>
  <c r="H23" i="1"/>
  <c r="H25" i="1"/>
  <c r="H26" i="1"/>
  <c r="H27" i="1"/>
  <c r="H28" i="1"/>
  <c r="H29" i="1"/>
  <c r="H31" i="1"/>
  <c r="H32" i="1"/>
  <c r="H33" i="1"/>
  <c r="H6" i="1"/>
  <c r="G7" i="1"/>
  <c r="G8" i="1"/>
  <c r="G11" i="1"/>
  <c r="G13" i="1"/>
  <c r="G14" i="1"/>
  <c r="G16" i="1"/>
  <c r="G17" i="1"/>
  <c r="G18" i="1"/>
  <c r="G21" i="1"/>
  <c r="G22" i="1"/>
  <c r="G23" i="1"/>
  <c r="G28" i="1"/>
  <c r="G29" i="1"/>
  <c r="G31" i="1"/>
  <c r="G32" i="1"/>
  <c r="G33" i="1"/>
  <c r="D31" i="1" l="1"/>
  <c r="C31" i="1"/>
  <c r="C28" i="1"/>
  <c r="D22" i="1"/>
  <c r="C22" i="1"/>
  <c r="D16" i="1"/>
  <c r="C13" i="1"/>
  <c r="D10" i="1"/>
  <c r="C10" i="1"/>
  <c r="D7" i="1"/>
  <c r="C6" i="1" l="1"/>
  <c r="G6" i="1" s="1"/>
  <c r="G10" i="1"/>
  <c r="D6" i="1"/>
  <c r="D21" i="1"/>
</calcChain>
</file>

<file path=xl/sharedStrings.xml><?xml version="1.0" encoding="utf-8"?>
<sst xmlns="http://schemas.openxmlformats.org/spreadsheetml/2006/main" count="36" uniqueCount="24">
  <si>
    <t xml:space="preserve"> PRIHODI I RASHODI PREMA IZVORIMA FINANCIRANJA</t>
  </si>
  <si>
    <t>BROJČANA OZNAKA I NAZIV</t>
  </si>
  <si>
    <t xml:space="preserve">OSTVARENJE/IZVRŠENJE 
1.-12.2024. </t>
  </si>
  <si>
    <t xml:space="preserve">UKUPNO PRIHODI </t>
  </si>
  <si>
    <t>1 Opći prihodi i primici</t>
  </si>
  <si>
    <t>11 Opći prihodi i primici</t>
  </si>
  <si>
    <t>12 Opći prihodi i primici</t>
  </si>
  <si>
    <t>3 Vlastiti prihodi</t>
  </si>
  <si>
    <t>21 Vlastiti prihodi</t>
  </si>
  <si>
    <t xml:space="preserve"> 22 Vlastiti prihodi- prenesena sredstva</t>
  </si>
  <si>
    <t>4 Prihodi za posebne namjene</t>
  </si>
  <si>
    <t>41 Prihodi za posebne namjene- Decentralizacija</t>
  </si>
  <si>
    <t xml:space="preserve"> 32 Prihodi za posebne namjene- prenesena sredstva</t>
  </si>
  <si>
    <t>5 Pomoći</t>
  </si>
  <si>
    <t xml:space="preserve">   11 Pomoći- med</t>
  </si>
  <si>
    <t>41 Pomoći</t>
  </si>
  <si>
    <t>UKUPNO RASHODI</t>
  </si>
  <si>
    <t>22 Vlastiti prihodi  - prenesena sredstva i prihodi od prodaje nefinancijske imovine prenesena sredstva</t>
  </si>
  <si>
    <t>IZVRŠENJE 2025</t>
  </si>
  <si>
    <t>INDEKS</t>
  </si>
  <si>
    <t>6=5/2*100</t>
  </si>
  <si>
    <t>7=5/4*100</t>
  </si>
  <si>
    <t>REBALANS  2025.</t>
  </si>
  <si>
    <t>TEKUĆI PLAN 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</si>
</sst>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1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left" vertical="center" wrapText="1"/>
    </xf>
    <xf numFmtId="164" fontId="5" fillId="3" borderId="1" xfId="0" applyNumberFormat="1" applyFont="1" applyFill="1" applyBorder="1" applyAlignment="1">
      <alignment horizontal="right"/>
    </xf>
    <xf numFmtId="164" fontId="5" fillId="3" borderId="1" xfId="0" applyNumberFormat="1" applyFont="1" applyFill="1" applyBorder="1" applyAlignment="1" applyProtection="1">
      <alignment horizontal="right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164" fontId="3" fillId="3" borderId="1" xfId="0" applyNumberFormat="1" applyFont="1" applyFill="1" applyBorder="1" applyAlignment="1">
      <alignment horizontal="right"/>
    </xf>
    <xf numFmtId="0" fontId="7" fillId="3" borderId="1" xfId="0" quotePrefix="1" applyFont="1" applyFill="1" applyBorder="1" applyAlignment="1">
      <alignment horizontal="left" vertical="center" wrapText="1" indent="1"/>
    </xf>
    <xf numFmtId="164" fontId="8" fillId="3" borderId="1" xfId="0" applyNumberFormat="1" applyFont="1" applyFill="1" applyBorder="1" applyAlignment="1">
      <alignment horizontal="right"/>
    </xf>
    <xf numFmtId="164" fontId="8" fillId="0" borderId="1" xfId="0" applyNumberFormat="1" applyFont="1" applyFill="1" applyBorder="1" applyAlignment="1">
      <alignment horizontal="right"/>
    </xf>
    <xf numFmtId="164" fontId="3" fillId="3" borderId="1" xfId="0" applyNumberFormat="1" applyFont="1" applyFill="1" applyBorder="1" applyAlignment="1" applyProtection="1">
      <alignment horizontal="right" wrapText="1"/>
    </xf>
    <xf numFmtId="0" fontId="7" fillId="3" borderId="1" xfId="0" applyNumberFormat="1" applyFont="1" applyFill="1" applyBorder="1" applyAlignment="1" applyProtection="1">
      <alignment horizontal="left" vertical="center" wrapText="1" indent="1"/>
    </xf>
    <xf numFmtId="164" fontId="8" fillId="0" borderId="1" xfId="0" applyNumberFormat="1" applyFont="1" applyFill="1" applyBorder="1" applyAlignment="1" applyProtection="1">
      <alignment horizontal="right" wrapText="1"/>
    </xf>
    <xf numFmtId="0" fontId="7" fillId="3" borderId="1" xfId="0" applyNumberFormat="1" applyFont="1" applyFill="1" applyBorder="1" applyAlignment="1" applyProtection="1">
      <alignment horizontal="left" vertical="center" wrapText="1"/>
    </xf>
    <xf numFmtId="164" fontId="3" fillId="0" borderId="1" xfId="0" applyNumberFormat="1" applyFont="1" applyFill="1" applyBorder="1" applyAlignment="1" applyProtection="1">
      <alignment horizontal="right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164" fontId="5" fillId="0" borderId="1" xfId="0" applyNumberFormat="1" applyFont="1" applyFill="1" applyBorder="1" applyAlignment="1" applyProtection="1">
      <alignment horizontal="right" wrapText="1"/>
    </xf>
    <xf numFmtId="164" fontId="3" fillId="0" borderId="1" xfId="0" applyNumberFormat="1" applyFont="1" applyFill="1" applyBorder="1" applyAlignment="1">
      <alignment horizontal="right"/>
    </xf>
    <xf numFmtId="164" fontId="3" fillId="3" borderId="2" xfId="0" applyNumberFormat="1" applyFont="1" applyFill="1" applyBorder="1" applyAlignment="1">
      <alignment horizontal="right"/>
    </xf>
    <xf numFmtId="0" fontId="0" fillId="0" borderId="1" xfId="0" applyBorder="1"/>
    <xf numFmtId="0" fontId="0" fillId="2" borderId="1" xfId="0" applyFill="1" applyBorder="1" applyAlignment="1">
      <alignment horizontal="center"/>
    </xf>
    <xf numFmtId="4" fontId="0" fillId="0" borderId="1" xfId="0" applyNumberFormat="1" applyBorder="1"/>
    <xf numFmtId="4" fontId="10" fillId="0" borderId="1" xfId="0" applyNumberFormat="1" applyFont="1" applyBorder="1"/>
    <xf numFmtId="0" fontId="10" fillId="2" borderId="1" xfId="0" applyFont="1" applyFill="1" applyBorder="1" applyAlignment="1">
      <alignment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2" fontId="0" fillId="0" borderId="1" xfId="0" applyNumberForma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4"/>
  <sheetViews>
    <sheetView tabSelected="1" workbookViewId="0">
      <selection activeCell="G6" sqref="G6:G33"/>
    </sheetView>
  </sheetViews>
  <sheetFormatPr defaultRowHeight="15" x14ac:dyDescent="0.25"/>
  <cols>
    <col min="2" max="2" width="37.7109375" customWidth="1"/>
    <col min="3" max="5" width="25.28515625" customWidth="1"/>
    <col min="6" max="6" width="22.7109375" customWidth="1"/>
    <col min="7" max="7" width="18" customWidth="1"/>
    <col min="8" max="8" width="14.5703125" customWidth="1"/>
  </cols>
  <sheetData>
    <row r="1" spans="2:8" ht="18" x14ac:dyDescent="0.25">
      <c r="B1" s="1"/>
      <c r="C1" s="1"/>
      <c r="D1" s="1"/>
      <c r="E1" s="1"/>
    </row>
    <row r="2" spans="2:8" ht="15.75" x14ac:dyDescent="0.25">
      <c r="B2" s="25" t="s">
        <v>0</v>
      </c>
      <c r="C2" s="25"/>
      <c r="D2" s="25"/>
      <c r="E2" s="25"/>
    </row>
    <row r="3" spans="2:8" ht="18" x14ac:dyDescent="0.25">
      <c r="B3" s="1"/>
      <c r="C3" s="1"/>
      <c r="D3" s="1"/>
      <c r="E3" s="1"/>
    </row>
    <row r="4" spans="2:8" ht="25.5" x14ac:dyDescent="0.25">
      <c r="B4" s="2" t="s">
        <v>1</v>
      </c>
      <c r="C4" s="2" t="s">
        <v>2</v>
      </c>
      <c r="D4" s="2" t="s">
        <v>22</v>
      </c>
      <c r="E4" s="2" t="s">
        <v>23</v>
      </c>
      <c r="F4" s="24" t="s">
        <v>18</v>
      </c>
      <c r="G4" s="24" t="s">
        <v>19</v>
      </c>
      <c r="H4" s="24" t="s">
        <v>19</v>
      </c>
    </row>
    <row r="5" spans="2:8" x14ac:dyDescent="0.25">
      <c r="B5" s="2">
        <v>1</v>
      </c>
      <c r="C5" s="2">
        <v>2</v>
      </c>
      <c r="D5" s="2">
        <v>3</v>
      </c>
      <c r="E5" s="2">
        <v>4</v>
      </c>
      <c r="F5" s="21">
        <v>5</v>
      </c>
      <c r="G5" s="21" t="s">
        <v>20</v>
      </c>
      <c r="H5" s="21" t="s">
        <v>21</v>
      </c>
    </row>
    <row r="6" spans="2:8" x14ac:dyDescent="0.25">
      <c r="B6" s="3" t="s">
        <v>3</v>
      </c>
      <c r="C6" s="4">
        <f>C7+C10+C13+C16</f>
        <v>374091.6</v>
      </c>
      <c r="D6" s="4">
        <f>D7+D10+D13+D16</f>
        <v>426278.86</v>
      </c>
      <c r="E6" s="5">
        <v>419557.23</v>
      </c>
      <c r="F6" s="23">
        <v>384515.61</v>
      </c>
      <c r="G6" s="26">
        <f>(F:F/C:C)*100</f>
        <v>102.7864859836468</v>
      </c>
      <c r="H6" s="26">
        <f>(F:F/E:E)*100</f>
        <v>91.647952294851407</v>
      </c>
    </row>
    <row r="7" spans="2:8" x14ac:dyDescent="0.25">
      <c r="B7" s="6" t="s">
        <v>4</v>
      </c>
      <c r="C7" s="7">
        <v>1332.68</v>
      </c>
      <c r="D7" s="7">
        <f>D8</f>
        <v>729.96</v>
      </c>
      <c r="E7" s="7">
        <v>2329.96</v>
      </c>
      <c r="F7" s="23">
        <v>2197.2399999999998</v>
      </c>
      <c r="G7" s="26">
        <f t="shared" ref="G7:G33" si="0">(F:F/C:C)*100</f>
        <v>164.8737881561965</v>
      </c>
      <c r="H7" s="26">
        <f t="shared" ref="H7:H33" si="1">(F:F/E:E)*100</f>
        <v>94.303764871499922</v>
      </c>
    </row>
    <row r="8" spans="2:8" x14ac:dyDescent="0.25">
      <c r="B8" s="8" t="s">
        <v>5</v>
      </c>
      <c r="C8" s="9">
        <v>1332.68</v>
      </c>
      <c r="D8" s="9">
        <v>729.96</v>
      </c>
      <c r="E8" s="10">
        <v>2329.96</v>
      </c>
      <c r="F8" s="22">
        <v>2197.2399999999998</v>
      </c>
      <c r="G8" s="26">
        <f t="shared" si="0"/>
        <v>164.8737881561965</v>
      </c>
      <c r="H8" s="26">
        <f t="shared" si="1"/>
        <v>94.303764871499922</v>
      </c>
    </row>
    <row r="9" spans="2:8" x14ac:dyDescent="0.25">
      <c r="B9" s="8" t="s">
        <v>6</v>
      </c>
      <c r="C9" s="9"/>
      <c r="D9" s="9"/>
      <c r="E9" s="10"/>
      <c r="F9" s="20"/>
      <c r="G9" s="26"/>
      <c r="H9" s="26"/>
    </row>
    <row r="10" spans="2:8" x14ac:dyDescent="0.25">
      <c r="B10" s="6" t="s">
        <v>7</v>
      </c>
      <c r="C10" s="7">
        <f>C11+C12</f>
        <v>18585.23</v>
      </c>
      <c r="D10" s="7">
        <f>D11+D12</f>
        <v>18586.09</v>
      </c>
      <c r="E10" s="11">
        <v>18586.09</v>
      </c>
      <c r="F10" s="23">
        <v>10045.43</v>
      </c>
      <c r="G10" s="26">
        <f t="shared" si="0"/>
        <v>54.050609005107816</v>
      </c>
      <c r="H10" s="26">
        <f t="shared" si="1"/>
        <v>54.048108020568073</v>
      </c>
    </row>
    <row r="11" spans="2:8" x14ac:dyDescent="0.25">
      <c r="B11" s="12" t="s">
        <v>8</v>
      </c>
      <c r="C11" s="9">
        <v>0.14000000000000001</v>
      </c>
      <c r="D11" s="9">
        <v>1</v>
      </c>
      <c r="E11" s="13">
        <v>1</v>
      </c>
      <c r="F11" s="20">
        <v>0.19</v>
      </c>
      <c r="G11" s="26">
        <f t="shared" si="0"/>
        <v>135.71428571428569</v>
      </c>
      <c r="H11" s="26">
        <f t="shared" si="1"/>
        <v>19</v>
      </c>
    </row>
    <row r="12" spans="2:8" x14ac:dyDescent="0.25">
      <c r="B12" s="14" t="s">
        <v>9</v>
      </c>
      <c r="C12" s="9">
        <v>18585.09</v>
      </c>
      <c r="D12" s="9">
        <v>18585.09</v>
      </c>
      <c r="E12" s="13">
        <v>18585.09</v>
      </c>
      <c r="F12" s="22">
        <v>10045.24</v>
      </c>
      <c r="G12" s="26"/>
      <c r="H12" s="26"/>
    </row>
    <row r="13" spans="2:8" x14ac:dyDescent="0.25">
      <c r="B13" s="6" t="s">
        <v>10</v>
      </c>
      <c r="C13" s="7">
        <f>C14+C15</f>
        <v>38891.519999999997</v>
      </c>
      <c r="D13" s="7">
        <v>43544.65</v>
      </c>
      <c r="E13" s="15">
        <v>38076.959999999999</v>
      </c>
      <c r="F13" s="23">
        <v>41978.98</v>
      </c>
      <c r="G13" s="26">
        <f t="shared" si="0"/>
        <v>107.9386457510532</v>
      </c>
      <c r="H13" s="26">
        <f t="shared" si="1"/>
        <v>110.24771935574691</v>
      </c>
    </row>
    <row r="14" spans="2:8" ht="25.5" x14ac:dyDescent="0.25">
      <c r="B14" s="14" t="s">
        <v>11</v>
      </c>
      <c r="C14" s="9">
        <v>38891.519999999997</v>
      </c>
      <c r="D14" s="9">
        <v>43544.65</v>
      </c>
      <c r="E14" s="13">
        <v>38076.959999999999</v>
      </c>
      <c r="F14" s="22">
        <v>41978.98</v>
      </c>
      <c r="G14" s="26">
        <f t="shared" si="0"/>
        <v>107.9386457510532</v>
      </c>
      <c r="H14" s="26">
        <f t="shared" si="1"/>
        <v>110.24771935574691</v>
      </c>
    </row>
    <row r="15" spans="2:8" ht="25.5" x14ac:dyDescent="0.25">
      <c r="B15" s="14" t="s">
        <v>12</v>
      </c>
      <c r="C15" s="9">
        <v>0</v>
      </c>
      <c r="D15" s="9">
        <v>0</v>
      </c>
      <c r="E15" s="13">
        <v>0</v>
      </c>
      <c r="F15" s="20"/>
      <c r="G15" s="26"/>
      <c r="H15" s="26"/>
    </row>
    <row r="16" spans="2:8" x14ac:dyDescent="0.25">
      <c r="B16" s="6" t="s">
        <v>13</v>
      </c>
      <c r="C16" s="7">
        <v>315282.17</v>
      </c>
      <c r="D16" s="7">
        <f>D18</f>
        <v>363418.16</v>
      </c>
      <c r="E16" s="15">
        <v>360564.22</v>
      </c>
      <c r="F16" s="23">
        <v>330293.96000000002</v>
      </c>
      <c r="G16" s="26">
        <f t="shared" si="0"/>
        <v>104.76138247843194</v>
      </c>
      <c r="H16" s="26">
        <f t="shared" si="1"/>
        <v>91.604752129870249</v>
      </c>
    </row>
    <row r="17" spans="2:8" x14ac:dyDescent="0.25">
      <c r="B17" s="16" t="s">
        <v>14</v>
      </c>
      <c r="C17" s="9">
        <v>8</v>
      </c>
      <c r="D17" s="7">
        <v>0</v>
      </c>
      <c r="E17" s="13">
        <v>8</v>
      </c>
      <c r="F17" s="20">
        <v>8</v>
      </c>
      <c r="G17" s="26">
        <f t="shared" si="0"/>
        <v>100</v>
      </c>
      <c r="H17" s="26">
        <f t="shared" si="1"/>
        <v>100</v>
      </c>
    </row>
    <row r="18" spans="2:8" x14ac:dyDescent="0.25">
      <c r="B18" s="12" t="s">
        <v>15</v>
      </c>
      <c r="C18" s="9">
        <v>315274.17</v>
      </c>
      <c r="D18" s="9">
        <v>363418.16</v>
      </c>
      <c r="E18" s="13">
        <v>360556.22</v>
      </c>
      <c r="F18" s="22">
        <v>330285.96000000002</v>
      </c>
      <c r="G18" s="26">
        <f t="shared" si="0"/>
        <v>104.76150329727298</v>
      </c>
      <c r="H18" s="26">
        <f t="shared" si="1"/>
        <v>91.604565856609</v>
      </c>
    </row>
    <row r="19" spans="2:8" x14ac:dyDescent="0.25">
      <c r="B19" s="12"/>
      <c r="C19" s="9"/>
      <c r="D19" s="9"/>
      <c r="E19" s="13"/>
      <c r="F19" s="20"/>
      <c r="G19" s="26"/>
      <c r="H19" s="26"/>
    </row>
    <row r="20" spans="2:8" x14ac:dyDescent="0.25">
      <c r="B20" s="12"/>
      <c r="C20" s="9"/>
      <c r="D20" s="9"/>
      <c r="E20" s="13"/>
      <c r="F20" s="20"/>
      <c r="G20" s="26"/>
      <c r="H20" s="26"/>
    </row>
    <row r="21" spans="2:8" x14ac:dyDescent="0.25">
      <c r="B21" s="3" t="s">
        <v>16</v>
      </c>
      <c r="C21" s="4">
        <v>357711.53</v>
      </c>
      <c r="D21" s="4">
        <f>D22+D25+D28+D31</f>
        <v>425695.27</v>
      </c>
      <c r="E21" s="17">
        <v>418973.64</v>
      </c>
      <c r="F21" s="23">
        <v>398822.77</v>
      </c>
      <c r="G21" s="26">
        <f t="shared" si="0"/>
        <v>111.49284732309299</v>
      </c>
      <c r="H21" s="26">
        <f t="shared" si="1"/>
        <v>95.190420571566264</v>
      </c>
    </row>
    <row r="22" spans="2:8" x14ac:dyDescent="0.25">
      <c r="B22" s="6" t="s">
        <v>4</v>
      </c>
      <c r="C22" s="7">
        <f>C23</f>
        <v>1199.96</v>
      </c>
      <c r="D22" s="7">
        <f>D23</f>
        <v>729.96</v>
      </c>
      <c r="E22" s="18">
        <v>2329.96</v>
      </c>
      <c r="F22" s="23">
        <v>2329.96</v>
      </c>
      <c r="G22" s="26">
        <f t="shared" si="0"/>
        <v>194.16980566018867</v>
      </c>
      <c r="H22" s="26">
        <f t="shared" si="1"/>
        <v>100</v>
      </c>
    </row>
    <row r="23" spans="2:8" x14ac:dyDescent="0.25">
      <c r="B23" s="8" t="s">
        <v>5</v>
      </c>
      <c r="C23" s="9">
        <v>1199.96</v>
      </c>
      <c r="D23" s="9">
        <v>729.96</v>
      </c>
      <c r="E23" s="10">
        <v>2329.96</v>
      </c>
      <c r="F23" s="22">
        <v>2329.96</v>
      </c>
      <c r="G23" s="26">
        <f t="shared" si="0"/>
        <v>194.16980566018867</v>
      </c>
      <c r="H23" s="26">
        <f t="shared" si="1"/>
        <v>100</v>
      </c>
    </row>
    <row r="24" spans="2:8" x14ac:dyDescent="0.25">
      <c r="B24" s="8" t="s">
        <v>6</v>
      </c>
      <c r="C24" s="9"/>
      <c r="D24" s="9"/>
      <c r="E24" s="10"/>
      <c r="F24" s="20"/>
      <c r="G24" s="26"/>
      <c r="H24" s="26"/>
    </row>
    <row r="25" spans="2:8" x14ac:dyDescent="0.25">
      <c r="B25" s="6" t="s">
        <v>7</v>
      </c>
      <c r="C25" s="7">
        <v>0</v>
      </c>
      <c r="D25" s="7">
        <v>18585.09</v>
      </c>
      <c r="E25" s="15">
        <v>18585.09</v>
      </c>
      <c r="F25" s="20">
        <v>0</v>
      </c>
      <c r="G25" s="26"/>
      <c r="H25" s="26">
        <f t="shared" si="1"/>
        <v>0</v>
      </c>
    </row>
    <row r="26" spans="2:8" x14ac:dyDescent="0.25">
      <c r="B26" s="12" t="s">
        <v>8</v>
      </c>
      <c r="C26" s="9">
        <v>0</v>
      </c>
      <c r="D26" s="9">
        <v>1</v>
      </c>
      <c r="E26" s="13">
        <v>1</v>
      </c>
      <c r="F26" s="20">
        <v>0</v>
      </c>
      <c r="G26" s="26"/>
      <c r="H26" s="26">
        <f t="shared" si="1"/>
        <v>0</v>
      </c>
    </row>
    <row r="27" spans="2:8" ht="38.25" x14ac:dyDescent="0.25">
      <c r="B27" s="12" t="s">
        <v>17</v>
      </c>
      <c r="C27" s="9">
        <v>0</v>
      </c>
      <c r="D27" s="9">
        <v>18584.09</v>
      </c>
      <c r="E27" s="13">
        <v>18584.09</v>
      </c>
      <c r="F27" s="20">
        <v>0</v>
      </c>
      <c r="G27" s="26"/>
      <c r="H27" s="26">
        <f t="shared" si="1"/>
        <v>0</v>
      </c>
    </row>
    <row r="28" spans="2:8" x14ac:dyDescent="0.25">
      <c r="B28" s="6" t="s">
        <v>10</v>
      </c>
      <c r="C28" s="7">
        <f>C29+C30</f>
        <v>41600.03</v>
      </c>
      <c r="D28" s="7">
        <v>43544.65</v>
      </c>
      <c r="E28" s="15">
        <v>38076.959999999999</v>
      </c>
      <c r="F28" s="23">
        <v>38052.14</v>
      </c>
      <c r="G28" s="26">
        <f t="shared" si="0"/>
        <v>91.471424419645857</v>
      </c>
      <c r="H28" s="26">
        <f t="shared" si="1"/>
        <v>99.934816224824672</v>
      </c>
    </row>
    <row r="29" spans="2:8" ht="25.5" x14ac:dyDescent="0.25">
      <c r="B29" s="14" t="s">
        <v>11</v>
      </c>
      <c r="C29" s="9">
        <v>41600.03</v>
      </c>
      <c r="D29" s="9">
        <v>43544.65</v>
      </c>
      <c r="E29" s="13">
        <v>38076.959999999999</v>
      </c>
      <c r="F29" s="22">
        <v>38052.14</v>
      </c>
      <c r="G29" s="26">
        <f t="shared" si="0"/>
        <v>91.471424419645857</v>
      </c>
      <c r="H29" s="26">
        <f t="shared" si="1"/>
        <v>99.934816224824672</v>
      </c>
    </row>
    <row r="30" spans="2:8" ht="25.5" x14ac:dyDescent="0.25">
      <c r="B30" s="14" t="s">
        <v>12</v>
      </c>
      <c r="C30" s="9">
        <v>0</v>
      </c>
      <c r="D30" s="9">
        <v>0</v>
      </c>
      <c r="E30" s="13">
        <v>0</v>
      </c>
      <c r="F30" s="20"/>
      <c r="G30" s="26"/>
      <c r="H30" s="26"/>
    </row>
    <row r="31" spans="2:8" x14ac:dyDescent="0.25">
      <c r="B31" s="6" t="s">
        <v>13</v>
      </c>
      <c r="C31" s="7">
        <f>SUM(C32:C34)</f>
        <v>314911.53999999998</v>
      </c>
      <c r="D31" s="7">
        <f>D33</f>
        <v>362835.57</v>
      </c>
      <c r="E31" s="15">
        <v>359981.63</v>
      </c>
      <c r="F31" s="23">
        <v>358440.67</v>
      </c>
      <c r="G31" s="26">
        <f t="shared" si="0"/>
        <v>113.82265318063607</v>
      </c>
      <c r="H31" s="26">
        <f t="shared" si="1"/>
        <v>99.571933712284149</v>
      </c>
    </row>
    <row r="32" spans="2:8" x14ac:dyDescent="0.25">
      <c r="B32" s="16" t="s">
        <v>14</v>
      </c>
      <c r="C32" s="7">
        <v>8</v>
      </c>
      <c r="D32" s="9">
        <v>0</v>
      </c>
      <c r="E32" s="13">
        <v>8</v>
      </c>
      <c r="F32" s="20">
        <v>8</v>
      </c>
      <c r="G32" s="26">
        <f t="shared" si="0"/>
        <v>100</v>
      </c>
      <c r="H32" s="26">
        <f t="shared" si="1"/>
        <v>100</v>
      </c>
    </row>
    <row r="33" spans="2:8" x14ac:dyDescent="0.25">
      <c r="B33" s="12" t="s">
        <v>15</v>
      </c>
      <c r="C33" s="19">
        <v>314903.53999999998</v>
      </c>
      <c r="D33" s="7">
        <v>362835.57</v>
      </c>
      <c r="E33" s="15">
        <v>359973.63</v>
      </c>
      <c r="F33" s="23">
        <v>358432.67</v>
      </c>
      <c r="G33" s="26">
        <f t="shared" si="0"/>
        <v>113.82300433967811</v>
      </c>
      <c r="H33" s="26">
        <f t="shared" si="1"/>
        <v>99.571924199003121</v>
      </c>
    </row>
    <row r="34" spans="2:8" x14ac:dyDescent="0.25">
      <c r="C34" s="9"/>
    </row>
  </sheetData>
  <mergeCells count="1">
    <mergeCell ref="B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Škola</dc:creator>
  <cp:lastModifiedBy>Škola</cp:lastModifiedBy>
  <dcterms:created xsi:type="dcterms:W3CDTF">2025-11-27T08:47:44Z</dcterms:created>
  <dcterms:modified xsi:type="dcterms:W3CDTF">2026-03-20T11:34:09Z</dcterms:modified>
</cp:coreProperties>
</file>