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Škola\Desktop\FI 62026\"/>
    </mc:Choice>
  </mc:AlternateContent>
  <xr:revisionPtr revIDLastSave="0" documentId="13_ncr:1_{22082AC3-DE58-4145-8026-4C15CE5793EB}" xr6:coauthVersionLast="37" xr6:coauthVersionMax="37" xr10:uidLastSave="{00000000-0000-0000-0000-000000000000}"/>
  <bookViews>
    <workbookView xWindow="0" yWindow="0" windowWidth="21570" windowHeight="9375" xr2:uid="{00000000-000D-0000-FFFF-FFFF00000000}"/>
  </bookViews>
  <sheets>
    <sheet name="Lis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1" i="1" l="1"/>
  <c r="L29" i="1" l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4" i="1"/>
  <c r="L45" i="1"/>
  <c r="L46" i="1"/>
  <c r="L47" i="1"/>
  <c r="L48" i="1"/>
  <c r="L49" i="1"/>
  <c r="L50" i="1"/>
  <c r="L51" i="1"/>
  <c r="L52" i="1"/>
  <c r="L53" i="1"/>
  <c r="L55" i="1"/>
  <c r="L56" i="1"/>
  <c r="L57" i="1"/>
  <c r="L58" i="1"/>
  <c r="L59" i="1"/>
  <c r="L60" i="1"/>
  <c r="L62" i="1"/>
  <c r="L63" i="1"/>
  <c r="L64" i="1"/>
  <c r="L65" i="1"/>
  <c r="L70" i="1"/>
  <c r="L71" i="1"/>
  <c r="L72" i="1"/>
  <c r="L73" i="1"/>
  <c r="L74" i="1"/>
  <c r="L75" i="1"/>
  <c r="L76" i="1"/>
  <c r="L77" i="1"/>
  <c r="L78" i="1"/>
  <c r="L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5" i="1"/>
  <c r="K57" i="1"/>
  <c r="K58" i="1"/>
  <c r="K59" i="1"/>
  <c r="K60" i="1"/>
  <c r="K63" i="1"/>
  <c r="K64" i="1"/>
  <c r="K65" i="1"/>
  <c r="K66" i="1"/>
  <c r="K67" i="1"/>
  <c r="K68" i="1"/>
  <c r="K70" i="1"/>
  <c r="K71" i="1"/>
  <c r="K72" i="1"/>
  <c r="K73" i="1"/>
  <c r="K74" i="1"/>
  <c r="K75" i="1"/>
  <c r="K76" i="1"/>
  <c r="K77" i="1"/>
  <c r="K78" i="1"/>
  <c r="K28" i="1"/>
  <c r="L11" i="1"/>
  <c r="L12" i="1"/>
  <c r="L13" i="1"/>
  <c r="L14" i="1"/>
  <c r="L16" i="1"/>
  <c r="L17" i="1"/>
  <c r="L18" i="1"/>
  <c r="L22" i="1"/>
  <c r="L23" i="1"/>
  <c r="L24" i="1"/>
  <c r="K11" i="1"/>
  <c r="K12" i="1"/>
  <c r="K13" i="1"/>
  <c r="K14" i="1"/>
  <c r="K15" i="1"/>
  <c r="K16" i="1"/>
  <c r="K17" i="1"/>
  <c r="K18" i="1"/>
  <c r="K22" i="1"/>
  <c r="K23" i="1"/>
  <c r="K24" i="1"/>
  <c r="L10" i="1"/>
  <c r="K10" i="1"/>
</calcChain>
</file>

<file path=xl/sharedStrings.xml><?xml version="1.0" encoding="utf-8"?>
<sst xmlns="http://schemas.openxmlformats.org/spreadsheetml/2006/main" count="85" uniqueCount="78">
  <si>
    <t>I. OPĆI DIO</t>
  </si>
  <si>
    <t xml:space="preserve"> RAČUN PRIHODA I RASHODA </t>
  </si>
  <si>
    <t xml:space="preserve"> PRIHODI I RASHODI PREMA EKONOMSKOJ KLASIFIKACIJI </t>
  </si>
  <si>
    <t>BROJČANA OZNAKA I NAZIV</t>
  </si>
  <si>
    <t>UKUPNI PRIHODI</t>
  </si>
  <si>
    <t>Prihodi poslovanja</t>
  </si>
  <si>
    <t>Pomoći iz inozemstva i od subjekata unutar općeg proračuna</t>
  </si>
  <si>
    <t>Pomoći proračunskim korisnicima iz proračuna koji im nije nadležan</t>
  </si>
  <si>
    <t>Tekuće pomoći proračunskim korisnicima iz proračuna koji im nije nadležan</t>
  </si>
  <si>
    <t>Kapitalne pomoći proračunskim korisnicima iz proračuna koji im nije nadležan</t>
  </si>
  <si>
    <t>Prihodi od imovine</t>
  </si>
  <si>
    <t>Prihodi od financijske imovine</t>
  </si>
  <si>
    <t>Kamate na oročena sredstva i depozite po viđenju</t>
  </si>
  <si>
    <t xml:space="preserve"> Prihodi od prodaje proizvoda i robe te pruženih usluga i prihodi od donacija</t>
  </si>
  <si>
    <t>Prihodi od prodaje proizvoda i robe te pruženih usluga</t>
  </si>
  <si>
    <t>Prihodi od pruženih usluga</t>
  </si>
  <si>
    <t>Prihodi za financiranje rashoda poslovanja</t>
  </si>
  <si>
    <t>UKUPNI RASHODI</t>
  </si>
  <si>
    <t>Rashodi poslovanja</t>
  </si>
  <si>
    <t>Rashodi za zaposlene</t>
  </si>
  <si>
    <t>Plaće (Bruto)</t>
  </si>
  <si>
    <t>Plaće za redovan rad</t>
  </si>
  <si>
    <t>Plaće za posebne uvjete rada</t>
  </si>
  <si>
    <t>Ostali rashodi za zaposlene</t>
  </si>
  <si>
    <t>Doprinosi na plaće</t>
  </si>
  <si>
    <t>Doprinosi na zdravstveno osiguranje</t>
  </si>
  <si>
    <t>Materijalni rashodi</t>
  </si>
  <si>
    <t>Naknade troškova zaposlenima</t>
  </si>
  <si>
    <t>Službena putovanja</t>
  </si>
  <si>
    <t>Naknade za prijevoz, rad na terenu i odvojen život</t>
  </si>
  <si>
    <t>Stručno usavršavanje zaposlenika</t>
  </si>
  <si>
    <t>Ostale naknade troškova zaposlenika</t>
  </si>
  <si>
    <t>Rashodi za materijal i energiju</t>
  </si>
  <si>
    <t>Uredski materijal i ostali materijalni rashodi</t>
  </si>
  <si>
    <t>Materijal i sirovine</t>
  </si>
  <si>
    <t>Energija</t>
  </si>
  <si>
    <t>Mterijal i dijelovi za tekuće i investicijsko održavanje</t>
  </si>
  <si>
    <t>Sitni inventar i auto gume</t>
  </si>
  <si>
    <t>Službena radna i zaštitna odjeća i obuća</t>
  </si>
  <si>
    <t>Rashodi za usluge</t>
  </si>
  <si>
    <t>Usluge telefona, pošte i prijevoza</t>
  </si>
  <si>
    <t>Usluge tekućeg i investicijskog održavanja</t>
  </si>
  <si>
    <t>Usluge promidžbe i informiranja</t>
  </si>
  <si>
    <t>Komunalna usluge</t>
  </si>
  <si>
    <t>Zdravstvene i veterinarske usluge</t>
  </si>
  <si>
    <t>Intelektualne i osobne usluge</t>
  </si>
  <si>
    <t>Računalne usluge</t>
  </si>
  <si>
    <t>Ostale usluge</t>
  </si>
  <si>
    <t>Ostali nespomenuti rashodi poslovanja</t>
  </si>
  <si>
    <t>Naknade za rad predstavničkih i izvršnih  tijela i slično</t>
  </si>
  <si>
    <t>Reprezentacija</t>
  </si>
  <si>
    <t>Članarine</t>
  </si>
  <si>
    <t>Pristojbe i naknade</t>
  </si>
  <si>
    <t>FINANCIJSKI RASHODI</t>
  </si>
  <si>
    <t>Ostali financijski rashodi</t>
  </si>
  <si>
    <t>Bankarske usluge i usluge platnog prometa</t>
  </si>
  <si>
    <t>Zatezne kamate</t>
  </si>
  <si>
    <t>NAKNADE GRAĐ. I KUĆAN.NA TEMELJU OSIG I DR NAKNADE</t>
  </si>
  <si>
    <t>Ostale naknade građ. I kuć. Iz proračuna</t>
  </si>
  <si>
    <t>Naknade građ. I kuć. U naravi</t>
  </si>
  <si>
    <t>OSTALI RASHODI</t>
  </si>
  <si>
    <t>Tekuće donacije</t>
  </si>
  <si>
    <t>Tekuće donacije u naravi</t>
  </si>
  <si>
    <t>Rashodi za nabavu nefinancijske imovine</t>
  </si>
  <si>
    <t>Rashodi za nabavu proizvedene dugotrajne imovine</t>
  </si>
  <si>
    <t>Postrojenja i oprema</t>
  </si>
  <si>
    <t>Uredska oprema i namještaj</t>
  </si>
  <si>
    <t>Knjige, umjetnička djela i ostale izložbene vrijednosti</t>
  </si>
  <si>
    <t>Knjige u knjižnicama</t>
  </si>
  <si>
    <t>Rashodi za dodatna ulaganja na nefinancijsku imovinu</t>
  </si>
  <si>
    <t>Dodatna ulaganja na građevinskim objektima</t>
  </si>
  <si>
    <t>OSTVARENJE/IZVRŠENJE 
1.-12.2025.</t>
  </si>
  <si>
    <t>IZVORNI PLAN 2026.</t>
  </si>
  <si>
    <t>TEKUĆI PLAN 2026.</t>
  </si>
  <si>
    <t>OSTVARENJE/IZVRŠENJE  1-6 2026</t>
  </si>
  <si>
    <t>INDEKS</t>
  </si>
  <si>
    <t>6=5/2 * 100</t>
  </si>
  <si>
    <t>7=5/4 *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</si>
</sst>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k_n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i/>
      <sz val="11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4" borderId="0" applyNumberFormat="0" applyBorder="0" applyAlignment="0" applyProtection="0"/>
  </cellStyleXfs>
  <cellXfs count="58">
    <xf numFmtId="0" fontId="0" fillId="0" borderId="0" xfId="0"/>
    <xf numFmtId="0" fontId="2" fillId="0" borderId="0" xfId="0" applyNumberFormat="1" applyFont="1" applyFill="1" applyBorder="1" applyAlignment="1" applyProtection="1">
      <alignment horizontal="center" vertical="center" wrapText="1"/>
    </xf>
    <xf numFmtId="164" fontId="2" fillId="0" borderId="0" xfId="0" applyNumberFormat="1" applyFont="1" applyFill="1" applyBorder="1" applyAlignment="1" applyProtection="1">
      <alignment horizontal="center" vertical="center" wrapText="1"/>
    </xf>
    <xf numFmtId="0" fontId="4" fillId="2" borderId="4" xfId="0" applyNumberFormat="1" applyFont="1" applyFill="1" applyBorder="1" applyAlignment="1" applyProtection="1">
      <alignment horizontal="center" vertical="center" wrapText="1"/>
    </xf>
    <xf numFmtId="0" fontId="5" fillId="3" borderId="4" xfId="0" applyNumberFormat="1" applyFont="1" applyFill="1" applyBorder="1" applyAlignment="1" applyProtection="1">
      <alignment horizontal="left" vertical="center" wrapText="1"/>
    </xf>
    <xf numFmtId="164" fontId="4" fillId="0" borderId="4" xfId="0" applyNumberFormat="1" applyFont="1" applyFill="1" applyBorder="1" applyAlignment="1">
      <alignment horizontal="right"/>
    </xf>
    <xf numFmtId="164" fontId="4" fillId="3" borderId="4" xfId="0" applyNumberFormat="1" applyFont="1" applyFill="1" applyBorder="1" applyAlignment="1">
      <alignment horizontal="right"/>
    </xf>
    <xf numFmtId="0" fontId="6" fillId="3" borderId="4" xfId="0" applyNumberFormat="1" applyFont="1" applyFill="1" applyBorder="1" applyAlignment="1" applyProtection="1">
      <alignment horizontal="left" vertical="center" wrapText="1"/>
    </xf>
    <xf numFmtId="164" fontId="7" fillId="3" borderId="4" xfId="0" applyNumberFormat="1" applyFont="1" applyFill="1" applyBorder="1" applyAlignment="1">
      <alignment horizontal="right"/>
    </xf>
    <xf numFmtId="0" fontId="6" fillId="3" borderId="4" xfId="0" quotePrefix="1" applyFont="1" applyFill="1" applyBorder="1" applyAlignment="1">
      <alignment horizontal="left" vertical="center"/>
    </xf>
    <xf numFmtId="0" fontId="6" fillId="3" borderId="4" xfId="0" quotePrefix="1" applyFont="1" applyFill="1" applyBorder="1" applyAlignment="1">
      <alignment horizontal="left" vertical="center" wrapText="1"/>
    </xf>
    <xf numFmtId="0" fontId="5" fillId="3" borderId="4" xfId="0" quotePrefix="1" applyFont="1" applyFill="1" applyBorder="1" applyAlignment="1">
      <alignment horizontal="left" vertical="center"/>
    </xf>
    <xf numFmtId="0" fontId="5" fillId="3" borderId="4" xfId="0" quotePrefix="1" applyFont="1" applyFill="1" applyBorder="1" applyAlignment="1">
      <alignment horizontal="left" vertical="center" wrapText="1"/>
    </xf>
    <xf numFmtId="0" fontId="8" fillId="3" borderId="4" xfId="0" quotePrefix="1" applyFont="1" applyFill="1" applyBorder="1" applyAlignment="1">
      <alignment horizontal="left" vertical="center"/>
    </xf>
    <xf numFmtId="0" fontId="9" fillId="3" borderId="4" xfId="0" quotePrefix="1" applyFont="1" applyFill="1" applyBorder="1" applyAlignment="1">
      <alignment horizontal="left" vertical="center"/>
    </xf>
    <xf numFmtId="4" fontId="10" fillId="0" borderId="4" xfId="0" applyNumberFormat="1" applyFont="1" applyFill="1" applyBorder="1"/>
    <xf numFmtId="4" fontId="10" fillId="0" borderId="4" xfId="0" applyNumberFormat="1" applyFont="1" applyBorder="1"/>
    <xf numFmtId="0" fontId="11" fillId="3" borderId="4" xfId="0" applyNumberFormat="1" applyFont="1" applyFill="1" applyBorder="1" applyAlignment="1" applyProtection="1">
      <alignment horizontal="left" vertical="center" wrapText="1"/>
    </xf>
    <xf numFmtId="164" fontId="12" fillId="3" borderId="4" xfId="0" applyNumberFormat="1" applyFont="1" applyFill="1" applyBorder="1" applyAlignment="1">
      <alignment horizontal="right"/>
    </xf>
    <xf numFmtId="0" fontId="11" fillId="3" borderId="4" xfId="0" quotePrefix="1" applyFont="1" applyFill="1" applyBorder="1" applyAlignment="1">
      <alignment horizontal="left" vertical="center"/>
    </xf>
    <xf numFmtId="0" fontId="13" fillId="3" borderId="4" xfId="0" quotePrefix="1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0" fontId="5" fillId="3" borderId="4" xfId="0" applyNumberFormat="1" applyFont="1" applyFill="1" applyBorder="1" applyAlignment="1" applyProtection="1">
      <alignment horizontal="left" vertical="center"/>
    </xf>
    <xf numFmtId="0" fontId="11" fillId="3" borderId="4" xfId="0" applyNumberFormat="1" applyFont="1" applyFill="1" applyBorder="1" applyAlignment="1" applyProtection="1">
      <alignment horizontal="left" vertical="center"/>
    </xf>
    <xf numFmtId="0" fontId="11" fillId="3" borderId="4" xfId="0" applyNumberFormat="1" applyFont="1" applyFill="1" applyBorder="1" applyAlignment="1" applyProtection="1">
      <alignment vertical="center" wrapText="1"/>
    </xf>
    <xf numFmtId="2" fontId="12" fillId="3" borderId="4" xfId="0" applyNumberFormat="1" applyFont="1" applyFill="1" applyBorder="1" applyAlignment="1">
      <alignment horizontal="right"/>
    </xf>
    <xf numFmtId="0" fontId="1" fillId="0" borderId="0" xfId="0" applyFont="1"/>
    <xf numFmtId="2" fontId="7" fillId="3" borderId="4" xfId="0" applyNumberFormat="1" applyFont="1" applyFill="1" applyBorder="1" applyAlignment="1">
      <alignment horizontal="right"/>
    </xf>
    <xf numFmtId="0" fontId="6" fillId="3" borderId="0" xfId="0" applyNumberFormat="1" applyFont="1" applyFill="1" applyBorder="1" applyAlignment="1" applyProtection="1">
      <alignment horizontal="left" vertical="center" wrapText="1"/>
    </xf>
    <xf numFmtId="0" fontId="6" fillId="3" borderId="0" xfId="0" quotePrefix="1" applyFont="1" applyFill="1" applyBorder="1" applyAlignment="1">
      <alignment horizontal="left" vertical="center"/>
    </xf>
    <xf numFmtId="164" fontId="7" fillId="3" borderId="0" xfId="0" applyNumberFormat="1" applyFont="1" applyFill="1" applyBorder="1" applyAlignment="1">
      <alignment horizontal="right"/>
    </xf>
    <xf numFmtId="164" fontId="7" fillId="3" borderId="0" xfId="0" applyNumberFormat="1" applyFont="1" applyFill="1" applyBorder="1" applyAlignment="1" applyProtection="1">
      <alignment horizontal="right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164" fontId="4" fillId="3" borderId="1" xfId="0" applyNumberFormat="1" applyFont="1" applyFill="1" applyBorder="1" applyAlignment="1">
      <alignment horizontal="right"/>
    </xf>
    <xf numFmtId="164" fontId="7" fillId="3" borderId="1" xfId="0" applyNumberFormat="1" applyFont="1" applyFill="1" applyBorder="1" applyAlignment="1">
      <alignment horizontal="right"/>
    </xf>
    <xf numFmtId="4" fontId="10" fillId="0" borderId="1" xfId="0" applyNumberFormat="1" applyFont="1" applyBorder="1"/>
    <xf numFmtId="164" fontId="12" fillId="3" borderId="1" xfId="0" applyNumberFormat="1" applyFont="1" applyFill="1" applyBorder="1" applyAlignment="1">
      <alignment horizontal="right"/>
    </xf>
    <xf numFmtId="164" fontId="12" fillId="3" borderId="1" xfId="0" applyNumberFormat="1" applyFont="1" applyFill="1" applyBorder="1" applyAlignment="1" applyProtection="1">
      <alignment horizontal="right" wrapText="1"/>
    </xf>
    <xf numFmtId="164" fontId="7" fillId="3" borderId="1" xfId="0" applyNumberFormat="1" applyFont="1" applyFill="1" applyBorder="1" applyAlignment="1" applyProtection="1">
      <alignment horizontal="right" wrapText="1"/>
    </xf>
    <xf numFmtId="164" fontId="4" fillId="3" borderId="1" xfId="0" applyNumberFormat="1" applyFont="1" applyFill="1" applyBorder="1" applyAlignment="1" applyProtection="1">
      <alignment horizontal="right" wrapText="1"/>
    </xf>
    <xf numFmtId="2" fontId="12" fillId="3" borderId="1" xfId="0" applyNumberFormat="1" applyFont="1" applyFill="1" applyBorder="1" applyAlignment="1" applyProtection="1">
      <alignment horizontal="right" wrapText="1"/>
    </xf>
    <xf numFmtId="2" fontId="7" fillId="3" borderId="1" xfId="0" applyNumberFormat="1" applyFont="1" applyFill="1" applyBorder="1" applyAlignment="1" applyProtection="1">
      <alignment horizontal="right" wrapText="1"/>
    </xf>
    <xf numFmtId="0" fontId="0" fillId="0" borderId="4" xfId="0" applyBorder="1"/>
    <xf numFmtId="0" fontId="14" fillId="4" borderId="4" xfId="1" applyBorder="1"/>
    <xf numFmtId="0" fontId="1" fillId="4" borderId="4" xfId="1" applyFont="1" applyBorder="1" applyAlignment="1">
      <alignment horizontal="center" vertical="center" wrapText="1"/>
    </xf>
    <xf numFmtId="0" fontId="1" fillId="4" borderId="4" xfId="1" applyFont="1" applyBorder="1" applyAlignment="1">
      <alignment horizontal="center" vertical="center"/>
    </xf>
    <xf numFmtId="0" fontId="0" fillId="0" borderId="0" xfId="0" applyBorder="1"/>
    <xf numFmtId="4" fontId="0" fillId="0" borderId="4" xfId="0" applyNumberFormat="1" applyBorder="1"/>
    <xf numFmtId="4" fontId="1" fillId="0" borderId="4" xfId="0" applyNumberFormat="1" applyFont="1" applyBorder="1"/>
    <xf numFmtId="0" fontId="1" fillId="0" borderId="4" xfId="0" applyFont="1" applyBorder="1"/>
    <xf numFmtId="3" fontId="0" fillId="0" borderId="4" xfId="0" applyNumberFormat="1" applyBorder="1"/>
    <xf numFmtId="3" fontId="1" fillId="0" borderId="4" xfId="0" applyNumberFormat="1" applyFont="1" applyBorder="1"/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4" fillId="2" borderId="3" xfId="0" applyNumberFormat="1" applyFont="1" applyFill="1" applyBorder="1" applyAlignment="1" applyProtection="1">
      <alignment horizontal="center" vertical="center" wrapText="1"/>
    </xf>
  </cellXfs>
  <cellStyles count="2">
    <cellStyle name="20% - Isticanje1" xfId="1" builtinId="30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87"/>
  <sheetViews>
    <sheetView tabSelected="1" showWhiteSpace="0" topLeftCell="A70" zoomScale="80" zoomScaleNormal="80" zoomScalePageLayoutView="70" workbookViewId="0">
      <selection activeCell="J53" sqref="J53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5.42578125" bestFit="1" customWidth="1"/>
    <col min="5" max="5" width="5.42578125" customWidth="1"/>
    <col min="6" max="6" width="43.7109375" customWidth="1"/>
    <col min="7" max="7" width="23.42578125" customWidth="1"/>
    <col min="8" max="8" width="27.28515625" customWidth="1"/>
    <col min="9" max="9" width="25.28515625" customWidth="1"/>
    <col min="10" max="10" width="31.7109375" customWidth="1"/>
    <col min="11" max="11" width="18.42578125" customWidth="1"/>
    <col min="12" max="12" width="18.5703125" customWidth="1"/>
  </cols>
  <sheetData>
    <row r="1" spans="2:12" ht="18" customHeight="1" x14ac:dyDescent="0.25">
      <c r="B1" s="1"/>
      <c r="C1" s="1"/>
      <c r="D1" s="1"/>
      <c r="E1" s="1"/>
      <c r="F1" s="1"/>
      <c r="G1" s="1"/>
      <c r="H1" s="2"/>
      <c r="I1" s="1"/>
    </row>
    <row r="2" spans="2:12" ht="15.75" customHeight="1" x14ac:dyDescent="0.25">
      <c r="B2" s="55" t="s">
        <v>0</v>
      </c>
      <c r="C2" s="55"/>
      <c r="D2" s="55"/>
      <c r="E2" s="55"/>
      <c r="F2" s="55"/>
      <c r="G2" s="55"/>
      <c r="H2" s="55"/>
      <c r="I2" s="55"/>
    </row>
    <row r="3" spans="2:12" ht="18" x14ac:dyDescent="0.25">
      <c r="B3" s="1"/>
      <c r="C3" s="1"/>
      <c r="D3" s="1"/>
      <c r="E3" s="1"/>
      <c r="F3" s="1"/>
      <c r="G3" s="1"/>
      <c r="H3" s="1"/>
      <c r="I3" s="1"/>
    </row>
    <row r="4" spans="2:12" ht="18" customHeight="1" x14ac:dyDescent="0.25">
      <c r="B4" s="55" t="s">
        <v>1</v>
      </c>
      <c r="C4" s="55"/>
      <c r="D4" s="55"/>
      <c r="E4" s="55"/>
      <c r="F4" s="55"/>
      <c r="G4" s="55"/>
      <c r="H4" s="55"/>
      <c r="I4" s="55"/>
    </row>
    <row r="5" spans="2:12" ht="18" x14ac:dyDescent="0.25">
      <c r="B5" s="1"/>
      <c r="C5" s="1"/>
      <c r="D5" s="1"/>
      <c r="E5" s="1"/>
      <c r="F5" s="1"/>
      <c r="G5" s="1"/>
      <c r="H5" s="1"/>
      <c r="I5" s="1"/>
    </row>
    <row r="6" spans="2:12" ht="15.75" customHeight="1" x14ac:dyDescent="0.25">
      <c r="B6" s="55" t="s">
        <v>2</v>
      </c>
      <c r="C6" s="55"/>
      <c r="D6" s="55"/>
      <c r="E6" s="55"/>
      <c r="F6" s="55"/>
      <c r="G6" s="55"/>
      <c r="H6" s="55"/>
      <c r="I6" s="55"/>
    </row>
    <row r="7" spans="2:12" ht="18" x14ac:dyDescent="0.25">
      <c r="B7" s="1"/>
      <c r="C7" s="1"/>
      <c r="D7" s="1"/>
      <c r="E7" s="1"/>
      <c r="F7" s="1"/>
      <c r="G7" s="1"/>
      <c r="H7" s="1"/>
      <c r="I7" s="1"/>
    </row>
    <row r="8" spans="2:12" ht="38.25" x14ac:dyDescent="0.25">
      <c r="B8" s="52" t="s">
        <v>3</v>
      </c>
      <c r="C8" s="56"/>
      <c r="D8" s="56"/>
      <c r="E8" s="56"/>
      <c r="F8" s="57"/>
      <c r="G8" s="3" t="s">
        <v>71</v>
      </c>
      <c r="H8" s="3" t="s">
        <v>72</v>
      </c>
      <c r="I8" s="32" t="s">
        <v>73</v>
      </c>
      <c r="J8" s="44" t="s">
        <v>74</v>
      </c>
      <c r="K8" s="44" t="s">
        <v>75</v>
      </c>
      <c r="L8" s="44" t="s">
        <v>75</v>
      </c>
    </row>
    <row r="9" spans="2:12" ht="16.5" customHeight="1" x14ac:dyDescent="0.25">
      <c r="B9" s="52">
        <v>1</v>
      </c>
      <c r="C9" s="56"/>
      <c r="D9" s="56"/>
      <c r="E9" s="56"/>
      <c r="F9" s="57"/>
      <c r="G9" s="3">
        <v>2</v>
      </c>
      <c r="H9" s="3">
        <v>3</v>
      </c>
      <c r="I9" s="32">
        <v>4</v>
      </c>
      <c r="J9" s="44">
        <v>5</v>
      </c>
      <c r="K9" s="45" t="s">
        <v>76</v>
      </c>
      <c r="L9" s="44" t="s">
        <v>77</v>
      </c>
    </row>
    <row r="10" spans="2:12" x14ac:dyDescent="0.25">
      <c r="B10" s="4"/>
      <c r="C10" s="4"/>
      <c r="D10" s="4"/>
      <c r="E10" s="4"/>
      <c r="F10" s="4" t="s">
        <v>4</v>
      </c>
      <c r="G10" s="5">
        <v>374470.37</v>
      </c>
      <c r="H10" s="6">
        <v>386111.18</v>
      </c>
      <c r="I10" s="33">
        <v>413861.51</v>
      </c>
      <c r="J10" s="48">
        <v>193713.91</v>
      </c>
      <c r="K10" s="42">
        <f>(J10/G10) * 100</f>
        <v>51.73010350591958</v>
      </c>
      <c r="L10" s="42">
        <f>(J10/I10) * 100</f>
        <v>46.806457068211053</v>
      </c>
    </row>
    <row r="11" spans="2:12" ht="15.75" customHeight="1" x14ac:dyDescent="0.25">
      <c r="B11" s="4">
        <v>6</v>
      </c>
      <c r="C11" s="4"/>
      <c r="D11" s="4"/>
      <c r="E11" s="4"/>
      <c r="F11" s="4" t="s">
        <v>5</v>
      </c>
      <c r="G11" s="6">
        <v>374470.37</v>
      </c>
      <c r="H11" s="6">
        <v>386111.18</v>
      </c>
      <c r="I11" s="33">
        <v>413861.51</v>
      </c>
      <c r="J11" s="48">
        <v>193713.91</v>
      </c>
      <c r="K11" s="42">
        <f t="shared" ref="K11:K24" si="0">(J11/G11) * 100</f>
        <v>51.73010350591958</v>
      </c>
      <c r="L11" s="42">
        <f t="shared" ref="L11:L24" si="1">(J11/I11) * 100</f>
        <v>46.806457068211053</v>
      </c>
    </row>
    <row r="12" spans="2:12" ht="25.5" x14ac:dyDescent="0.25">
      <c r="B12" s="4"/>
      <c r="C12" s="4">
        <v>63</v>
      </c>
      <c r="D12" s="4"/>
      <c r="E12" s="4"/>
      <c r="F12" s="4" t="s">
        <v>6</v>
      </c>
      <c r="G12" s="6">
        <v>330293.96000000002</v>
      </c>
      <c r="H12" s="6">
        <v>341835.57</v>
      </c>
      <c r="I12" s="33">
        <v>372069.37</v>
      </c>
      <c r="J12" s="48">
        <v>175839.9</v>
      </c>
      <c r="K12" s="42">
        <f t="shared" si="0"/>
        <v>53.237394955693404</v>
      </c>
      <c r="L12" s="42">
        <f t="shared" si="1"/>
        <v>47.259977353147882</v>
      </c>
    </row>
    <row r="13" spans="2:12" ht="25.5" x14ac:dyDescent="0.25">
      <c r="B13" s="4"/>
      <c r="C13" s="7"/>
      <c r="D13" s="7">
        <v>636</v>
      </c>
      <c r="E13" s="7"/>
      <c r="F13" s="7" t="s">
        <v>7</v>
      </c>
      <c r="G13" s="8">
        <v>330293.96000000002</v>
      </c>
      <c r="H13" s="8">
        <v>341835.57</v>
      </c>
      <c r="I13" s="34">
        <v>372069.37</v>
      </c>
      <c r="J13" s="47">
        <v>175839.9</v>
      </c>
      <c r="K13" s="42">
        <f t="shared" si="0"/>
        <v>53.237394955693404</v>
      </c>
      <c r="L13" s="42">
        <f t="shared" si="1"/>
        <v>47.259977353147882</v>
      </c>
    </row>
    <row r="14" spans="2:12" ht="25.9" customHeight="1" x14ac:dyDescent="0.25">
      <c r="B14" s="9"/>
      <c r="C14" s="9"/>
      <c r="D14" s="9"/>
      <c r="E14" s="9">
        <v>6361</v>
      </c>
      <c r="F14" s="10" t="s">
        <v>8</v>
      </c>
      <c r="G14" s="8">
        <v>328864.61</v>
      </c>
      <c r="H14" s="8">
        <v>341835.57</v>
      </c>
      <c r="I14" s="34">
        <v>372069.37</v>
      </c>
      <c r="J14" s="47">
        <v>175839.9</v>
      </c>
      <c r="K14" s="42">
        <f t="shared" si="0"/>
        <v>53.468781575493942</v>
      </c>
      <c r="L14" s="42">
        <f t="shared" si="1"/>
        <v>47.259977353147882</v>
      </c>
    </row>
    <row r="15" spans="2:12" ht="25.9" customHeight="1" x14ac:dyDescent="0.25">
      <c r="B15" s="9"/>
      <c r="C15" s="9"/>
      <c r="D15" s="9"/>
      <c r="E15" s="9">
        <v>6362</v>
      </c>
      <c r="F15" s="10" t="s">
        <v>9</v>
      </c>
      <c r="G15" s="8">
        <v>1429.35</v>
      </c>
      <c r="H15" s="8">
        <v>0</v>
      </c>
      <c r="I15" s="34">
        <v>0</v>
      </c>
      <c r="J15" s="42">
        <v>0</v>
      </c>
      <c r="K15" s="42">
        <f t="shared" si="0"/>
        <v>0</v>
      </c>
      <c r="L15" s="42">
        <v>0</v>
      </c>
    </row>
    <row r="16" spans="2:12" ht="25.9" customHeight="1" x14ac:dyDescent="0.25">
      <c r="B16" s="9"/>
      <c r="C16" s="11">
        <v>64</v>
      </c>
      <c r="D16" s="11"/>
      <c r="E16" s="11"/>
      <c r="F16" s="12" t="s">
        <v>10</v>
      </c>
      <c r="G16" s="6">
        <v>0.19</v>
      </c>
      <c r="H16" s="6">
        <v>1</v>
      </c>
      <c r="I16" s="33">
        <v>1</v>
      </c>
      <c r="J16" s="49">
        <v>0.05</v>
      </c>
      <c r="K16" s="42">
        <f t="shared" si="0"/>
        <v>26.315789473684209</v>
      </c>
      <c r="L16" s="42">
        <f t="shared" si="1"/>
        <v>5</v>
      </c>
    </row>
    <row r="17" spans="2:12" ht="25.9" customHeight="1" x14ac:dyDescent="0.25">
      <c r="B17" s="9"/>
      <c r="C17" s="9"/>
      <c r="D17" s="9">
        <v>641</v>
      </c>
      <c r="E17" s="9"/>
      <c r="F17" s="10" t="s">
        <v>11</v>
      </c>
      <c r="G17" s="8">
        <v>0.19</v>
      </c>
      <c r="H17" s="8">
        <v>1</v>
      </c>
      <c r="I17" s="34">
        <v>1</v>
      </c>
      <c r="J17" s="42">
        <v>0.05</v>
      </c>
      <c r="K17" s="42">
        <f t="shared" si="0"/>
        <v>26.315789473684209</v>
      </c>
      <c r="L17" s="42">
        <f t="shared" si="1"/>
        <v>5</v>
      </c>
    </row>
    <row r="18" spans="2:12" x14ac:dyDescent="0.25">
      <c r="B18" s="9"/>
      <c r="C18" s="9"/>
      <c r="D18" s="13"/>
      <c r="E18" s="13">
        <v>6413</v>
      </c>
      <c r="F18" s="13" t="s">
        <v>12</v>
      </c>
      <c r="G18" s="8">
        <v>0.19</v>
      </c>
      <c r="H18" s="8">
        <v>1</v>
      </c>
      <c r="I18" s="34">
        <v>1</v>
      </c>
      <c r="J18" s="42">
        <v>0.05</v>
      </c>
      <c r="K18" s="42">
        <f t="shared" si="0"/>
        <v>26.315789473684209</v>
      </c>
      <c r="L18" s="42">
        <f t="shared" si="1"/>
        <v>5</v>
      </c>
    </row>
    <row r="19" spans="2:12" ht="25.5" x14ac:dyDescent="0.25">
      <c r="B19" s="9"/>
      <c r="C19" s="11">
        <v>66</v>
      </c>
      <c r="D19" s="14"/>
      <c r="E19" s="14"/>
      <c r="F19" s="4" t="s">
        <v>13</v>
      </c>
      <c r="G19" s="6">
        <v>0</v>
      </c>
      <c r="H19" s="6">
        <v>0</v>
      </c>
      <c r="I19" s="33">
        <v>0</v>
      </c>
      <c r="J19" s="42">
        <v>0</v>
      </c>
      <c r="K19" s="42">
        <v>0</v>
      </c>
      <c r="L19" s="42">
        <v>0</v>
      </c>
    </row>
    <row r="20" spans="2:12" ht="25.5" x14ac:dyDescent="0.25">
      <c r="B20" s="9"/>
      <c r="C20" s="11"/>
      <c r="D20" s="13">
        <v>661</v>
      </c>
      <c r="E20" s="13"/>
      <c r="F20" s="7" t="s">
        <v>14</v>
      </c>
      <c r="G20" s="8">
        <v>0</v>
      </c>
      <c r="H20" s="8">
        <v>0</v>
      </c>
      <c r="I20" s="34">
        <v>0</v>
      </c>
      <c r="J20" s="42">
        <v>0</v>
      </c>
      <c r="K20" s="42">
        <v>0</v>
      </c>
      <c r="L20" s="42">
        <v>0</v>
      </c>
    </row>
    <row r="21" spans="2:12" x14ac:dyDescent="0.25">
      <c r="B21" s="9"/>
      <c r="C21" s="11"/>
      <c r="D21" s="13"/>
      <c r="E21" s="13">
        <v>6615</v>
      </c>
      <c r="F21" s="7" t="s">
        <v>15</v>
      </c>
      <c r="G21" s="8"/>
      <c r="H21" s="8">
        <v>0</v>
      </c>
      <c r="I21" s="34">
        <v>0</v>
      </c>
      <c r="J21" s="42">
        <v>0</v>
      </c>
      <c r="K21" s="42">
        <v>0</v>
      </c>
      <c r="L21" s="42">
        <v>0</v>
      </c>
    </row>
    <row r="22" spans="2:12" x14ac:dyDescent="0.25">
      <c r="B22" s="9"/>
      <c r="C22" s="11">
        <v>67</v>
      </c>
      <c r="D22" s="14"/>
      <c r="E22" s="14"/>
      <c r="F22" s="4" t="s">
        <v>16</v>
      </c>
      <c r="G22" s="6">
        <v>44176.22</v>
      </c>
      <c r="H22" s="6">
        <v>44274.61</v>
      </c>
      <c r="I22" s="33">
        <v>41791.14</v>
      </c>
      <c r="J22" s="48">
        <v>17873.96</v>
      </c>
      <c r="K22" s="42">
        <f t="shared" si="0"/>
        <v>40.46059169390228</v>
      </c>
      <c r="L22" s="42">
        <f t="shared" si="1"/>
        <v>42.769735403245754</v>
      </c>
    </row>
    <row r="23" spans="2:12" x14ac:dyDescent="0.25">
      <c r="B23" s="9"/>
      <c r="C23" s="11"/>
      <c r="D23" s="13">
        <v>671</v>
      </c>
      <c r="E23" s="13"/>
      <c r="F23" s="7" t="s">
        <v>16</v>
      </c>
      <c r="G23" s="8">
        <v>44176.22</v>
      </c>
      <c r="H23" s="8">
        <v>44274.61</v>
      </c>
      <c r="I23" s="34">
        <v>41791.14</v>
      </c>
      <c r="J23" s="47">
        <v>17873.96</v>
      </c>
      <c r="K23" s="42">
        <f t="shared" si="0"/>
        <v>40.46059169390228</v>
      </c>
      <c r="L23" s="42">
        <f t="shared" si="1"/>
        <v>42.769735403245754</v>
      </c>
    </row>
    <row r="24" spans="2:12" x14ac:dyDescent="0.25">
      <c r="B24" s="9"/>
      <c r="C24" s="9"/>
      <c r="D24" s="13"/>
      <c r="E24" s="13">
        <v>6711</v>
      </c>
      <c r="F24" s="7" t="s">
        <v>16</v>
      </c>
      <c r="G24" s="8">
        <v>44176.22</v>
      </c>
      <c r="H24" s="8">
        <v>44274.61</v>
      </c>
      <c r="I24" s="34">
        <v>41791.14</v>
      </c>
      <c r="J24" s="47">
        <v>17873.96</v>
      </c>
      <c r="K24" s="42">
        <f t="shared" si="0"/>
        <v>40.46059169390228</v>
      </c>
      <c r="L24" s="42">
        <f t="shared" si="1"/>
        <v>42.769735403245754</v>
      </c>
    </row>
    <row r="25" spans="2:12" ht="15.75" customHeight="1" x14ac:dyDescent="0.25">
      <c r="B25" s="1"/>
      <c r="C25" s="1"/>
      <c r="D25" s="1"/>
      <c r="E25" s="1"/>
      <c r="F25" s="1"/>
      <c r="G25" s="1"/>
      <c r="H25" s="1"/>
      <c r="I25" s="1"/>
      <c r="J25" s="46"/>
      <c r="K25" s="46"/>
      <c r="L25" s="46"/>
    </row>
    <row r="26" spans="2:12" x14ac:dyDescent="0.25">
      <c r="B26" s="52" t="s">
        <v>3</v>
      </c>
      <c r="C26" s="53"/>
      <c r="D26" s="53"/>
      <c r="E26" s="53"/>
      <c r="F26" s="54"/>
      <c r="G26" s="3"/>
      <c r="H26" s="3"/>
      <c r="I26" s="32"/>
      <c r="J26" s="43"/>
      <c r="K26" s="43"/>
      <c r="L26" s="43"/>
    </row>
    <row r="27" spans="2:12" ht="12.75" customHeight="1" x14ac:dyDescent="0.25">
      <c r="B27" s="52">
        <v>1</v>
      </c>
      <c r="C27" s="53"/>
      <c r="D27" s="53"/>
      <c r="E27" s="53"/>
      <c r="F27" s="54"/>
      <c r="G27" s="3"/>
      <c r="H27" s="3"/>
      <c r="I27" s="32"/>
      <c r="J27" s="43"/>
      <c r="K27" s="43"/>
      <c r="L27" s="43"/>
    </row>
    <row r="28" spans="2:12" x14ac:dyDescent="0.25">
      <c r="B28" s="4"/>
      <c r="C28" s="4"/>
      <c r="D28" s="4"/>
      <c r="E28" s="4"/>
      <c r="F28" s="4" t="s">
        <v>17</v>
      </c>
      <c r="G28" s="15">
        <v>398822.77</v>
      </c>
      <c r="H28" s="16">
        <v>386111.18</v>
      </c>
      <c r="I28" s="35">
        <v>403716.49</v>
      </c>
      <c r="J28" s="48">
        <v>193846.69</v>
      </c>
      <c r="K28" s="42">
        <f>(J28/G28) * 100</f>
        <v>48.604719835830835</v>
      </c>
      <c r="L28" s="42">
        <f>(J28/I28) *100</f>
        <v>48.015549228618333</v>
      </c>
    </row>
    <row r="29" spans="2:12" x14ac:dyDescent="0.25">
      <c r="B29" s="4">
        <v>3</v>
      </c>
      <c r="C29" s="4"/>
      <c r="D29" s="4"/>
      <c r="E29" s="4"/>
      <c r="F29" s="4" t="s">
        <v>18</v>
      </c>
      <c r="G29" s="16">
        <v>396202.63</v>
      </c>
      <c r="H29" s="16">
        <v>386111.18</v>
      </c>
      <c r="I29" s="35">
        <v>402616.49</v>
      </c>
      <c r="J29" s="48">
        <v>193846.69</v>
      </c>
      <c r="K29" s="42">
        <f t="shared" ref="K29:K78" si="2">(J29/G29) * 100</f>
        <v>48.926149228237072</v>
      </c>
      <c r="L29" s="42">
        <f t="shared" ref="L29:L78" si="3">(J29/I29) *100</f>
        <v>48.146733880671405</v>
      </c>
    </row>
    <row r="30" spans="2:12" x14ac:dyDescent="0.25">
      <c r="B30" s="4"/>
      <c r="C30" s="17">
        <v>31</v>
      </c>
      <c r="D30" s="17"/>
      <c r="E30" s="17"/>
      <c r="F30" s="17" t="s">
        <v>19</v>
      </c>
      <c r="G30" s="16">
        <v>336862.37</v>
      </c>
      <c r="H30" s="18">
        <v>320389.96000000002</v>
      </c>
      <c r="I30" s="36">
        <v>320389.96000000002</v>
      </c>
      <c r="J30" s="48">
        <v>164372.43</v>
      </c>
      <c r="K30" s="42">
        <f t="shared" si="2"/>
        <v>48.795129595508094</v>
      </c>
      <c r="L30" s="42">
        <f t="shared" si="3"/>
        <v>51.303864203485027</v>
      </c>
    </row>
    <row r="31" spans="2:12" x14ac:dyDescent="0.25">
      <c r="B31" s="9"/>
      <c r="C31" s="9"/>
      <c r="D31" s="9">
        <v>311</v>
      </c>
      <c r="E31" s="9"/>
      <c r="F31" s="9" t="s">
        <v>20</v>
      </c>
      <c r="G31" s="6">
        <v>280391.73</v>
      </c>
      <c r="H31" s="6">
        <v>265780</v>
      </c>
      <c r="I31" s="33">
        <v>265780</v>
      </c>
      <c r="J31" s="48">
        <f>SUM(J32:J33)</f>
        <v>137057.84</v>
      </c>
      <c r="K31" s="42">
        <f t="shared" si="2"/>
        <v>48.880842526988936</v>
      </c>
      <c r="L31" s="42">
        <f t="shared" si="3"/>
        <v>51.568154112423805</v>
      </c>
    </row>
    <row r="32" spans="2:12" x14ac:dyDescent="0.25">
      <c r="B32" s="9"/>
      <c r="C32" s="9"/>
      <c r="D32" s="9"/>
      <c r="E32" s="9">
        <v>3111</v>
      </c>
      <c r="F32" s="9" t="s">
        <v>21</v>
      </c>
      <c r="G32" s="8">
        <v>258258.87</v>
      </c>
      <c r="H32" s="8">
        <v>245280</v>
      </c>
      <c r="I32" s="34">
        <v>245280</v>
      </c>
      <c r="J32" s="47">
        <v>125076.08</v>
      </c>
      <c r="K32" s="42">
        <f t="shared" si="2"/>
        <v>48.43050695606312</v>
      </c>
      <c r="L32" s="42">
        <f t="shared" si="3"/>
        <v>50.993183300717547</v>
      </c>
    </row>
    <row r="33" spans="2:12" x14ac:dyDescent="0.25">
      <c r="B33" s="9"/>
      <c r="C33" s="9"/>
      <c r="D33" s="9"/>
      <c r="E33" s="9">
        <v>3114</v>
      </c>
      <c r="F33" s="9" t="s">
        <v>22</v>
      </c>
      <c r="G33" s="8">
        <v>22132.86</v>
      </c>
      <c r="H33" s="8">
        <v>20500</v>
      </c>
      <c r="I33" s="34">
        <v>20500</v>
      </c>
      <c r="J33" s="47">
        <v>11981.76</v>
      </c>
      <c r="K33" s="42">
        <f t="shared" si="2"/>
        <v>54.135615550814485</v>
      </c>
      <c r="L33" s="42">
        <f t="shared" si="3"/>
        <v>58.447609756097563</v>
      </c>
    </row>
    <row r="34" spans="2:12" x14ac:dyDescent="0.25">
      <c r="B34" s="9"/>
      <c r="C34" s="9"/>
      <c r="D34" s="9">
        <v>312</v>
      </c>
      <c r="E34" s="9"/>
      <c r="F34" s="9" t="s">
        <v>23</v>
      </c>
      <c r="G34" s="6">
        <v>11299.96</v>
      </c>
      <c r="H34" s="6">
        <v>10809.96</v>
      </c>
      <c r="I34" s="33">
        <v>10809.96</v>
      </c>
      <c r="J34" s="51">
        <v>4700</v>
      </c>
      <c r="K34" s="42">
        <f t="shared" si="2"/>
        <v>41.593067586079954</v>
      </c>
      <c r="L34" s="42">
        <f t="shared" si="3"/>
        <v>43.478421751791871</v>
      </c>
    </row>
    <row r="35" spans="2:12" x14ac:dyDescent="0.25">
      <c r="B35" s="9"/>
      <c r="C35" s="9"/>
      <c r="D35" s="9"/>
      <c r="E35" s="9">
        <v>3121</v>
      </c>
      <c r="F35" s="9" t="s">
        <v>23</v>
      </c>
      <c r="G35" s="8">
        <v>11299.96</v>
      </c>
      <c r="H35" s="8">
        <v>10809.96</v>
      </c>
      <c r="I35" s="34">
        <v>10809.96</v>
      </c>
      <c r="J35" s="50">
        <v>4700</v>
      </c>
      <c r="K35" s="42">
        <f t="shared" si="2"/>
        <v>41.593067586079954</v>
      </c>
      <c r="L35" s="42">
        <f t="shared" si="3"/>
        <v>43.478421751791871</v>
      </c>
    </row>
    <row r="36" spans="2:12" x14ac:dyDescent="0.25">
      <c r="B36" s="9"/>
      <c r="C36" s="9"/>
      <c r="D36" s="9">
        <v>313</v>
      </c>
      <c r="E36" s="9"/>
      <c r="F36" s="9" t="s">
        <v>24</v>
      </c>
      <c r="G36" s="6">
        <v>45170.68</v>
      </c>
      <c r="H36" s="6">
        <v>43800</v>
      </c>
      <c r="I36" s="33">
        <v>43800</v>
      </c>
      <c r="J36" s="48">
        <v>22614.59</v>
      </c>
      <c r="K36" s="42">
        <f t="shared" si="2"/>
        <v>50.064754393779332</v>
      </c>
      <c r="L36" s="42">
        <f t="shared" si="3"/>
        <v>51.631484018264842</v>
      </c>
    </row>
    <row r="37" spans="2:12" x14ac:dyDescent="0.25">
      <c r="B37" s="9"/>
      <c r="C37" s="9"/>
      <c r="D37" s="9"/>
      <c r="E37" s="9">
        <v>3132</v>
      </c>
      <c r="F37" s="9" t="s">
        <v>25</v>
      </c>
      <c r="G37" s="8">
        <v>45170.68</v>
      </c>
      <c r="H37" s="8">
        <v>43800</v>
      </c>
      <c r="I37" s="34">
        <v>43800</v>
      </c>
      <c r="J37" s="47">
        <v>22614.59</v>
      </c>
      <c r="K37" s="42">
        <f t="shared" si="2"/>
        <v>50.064754393779332</v>
      </c>
      <c r="L37" s="42">
        <f t="shared" si="3"/>
        <v>51.631484018264842</v>
      </c>
    </row>
    <row r="38" spans="2:12" x14ac:dyDescent="0.25">
      <c r="B38" s="9"/>
      <c r="C38" s="19">
        <v>32</v>
      </c>
      <c r="D38" s="20"/>
      <c r="E38" s="20"/>
      <c r="F38" s="19" t="s">
        <v>26</v>
      </c>
      <c r="G38" s="18">
        <v>57820.25</v>
      </c>
      <c r="H38" s="18">
        <v>65189.72</v>
      </c>
      <c r="I38" s="36">
        <v>80690.53</v>
      </c>
      <c r="J38" s="48">
        <v>29369.97</v>
      </c>
      <c r="K38" s="42">
        <f t="shared" si="2"/>
        <v>50.795300954250457</v>
      </c>
      <c r="L38" s="42">
        <f t="shared" si="3"/>
        <v>36.398286143367756</v>
      </c>
    </row>
    <row r="39" spans="2:12" x14ac:dyDescent="0.25">
      <c r="B39" s="9"/>
      <c r="C39" s="9"/>
      <c r="D39" s="9">
        <v>321</v>
      </c>
      <c r="E39" s="9"/>
      <c r="F39" s="9" t="s">
        <v>27</v>
      </c>
      <c r="G39" s="6">
        <v>18187.2</v>
      </c>
      <c r="H39" s="6">
        <v>20380</v>
      </c>
      <c r="I39" s="33">
        <v>20180</v>
      </c>
      <c r="J39" s="48">
        <v>9016.5</v>
      </c>
      <c r="K39" s="42">
        <f t="shared" si="2"/>
        <v>49.576075481657426</v>
      </c>
      <c r="L39" s="42">
        <f t="shared" si="3"/>
        <v>44.680376610505448</v>
      </c>
    </row>
    <row r="40" spans="2:12" x14ac:dyDescent="0.25">
      <c r="B40" s="9"/>
      <c r="C40" s="11"/>
      <c r="D40" s="9"/>
      <c r="E40" s="9">
        <v>3211</v>
      </c>
      <c r="F40" s="10" t="s">
        <v>28</v>
      </c>
      <c r="G40" s="8">
        <v>1516.5</v>
      </c>
      <c r="H40" s="8">
        <v>1000</v>
      </c>
      <c r="I40" s="34">
        <v>1000</v>
      </c>
      <c r="J40" s="42">
        <v>553</v>
      </c>
      <c r="K40" s="42">
        <f t="shared" si="2"/>
        <v>36.465545664358721</v>
      </c>
      <c r="L40" s="42">
        <f t="shared" si="3"/>
        <v>55.300000000000004</v>
      </c>
    </row>
    <row r="41" spans="2:12" x14ac:dyDescent="0.25">
      <c r="B41" s="9"/>
      <c r="C41" s="11"/>
      <c r="D41" s="13"/>
      <c r="E41" s="9">
        <v>3212</v>
      </c>
      <c r="F41" s="9" t="s">
        <v>29</v>
      </c>
      <c r="G41" s="8">
        <v>16580.7</v>
      </c>
      <c r="H41" s="8">
        <v>18980</v>
      </c>
      <c r="I41" s="34">
        <v>18980</v>
      </c>
      <c r="J41" s="47">
        <v>8463.5</v>
      </c>
      <c r="K41" s="42">
        <f t="shared" si="2"/>
        <v>51.04428642940286</v>
      </c>
      <c r="L41" s="42">
        <f t="shared" si="3"/>
        <v>44.591675447839826</v>
      </c>
    </row>
    <row r="42" spans="2:12" x14ac:dyDescent="0.25">
      <c r="B42" s="9"/>
      <c r="C42" s="11"/>
      <c r="D42" s="13"/>
      <c r="E42" s="9">
        <v>3213</v>
      </c>
      <c r="F42" s="9" t="s">
        <v>30</v>
      </c>
      <c r="G42" s="8">
        <v>25</v>
      </c>
      <c r="H42" s="8">
        <v>400</v>
      </c>
      <c r="I42" s="34">
        <v>200</v>
      </c>
      <c r="J42" s="42">
        <v>0</v>
      </c>
      <c r="K42" s="42">
        <f t="shared" si="2"/>
        <v>0</v>
      </c>
      <c r="L42" s="42">
        <f t="shared" si="3"/>
        <v>0</v>
      </c>
    </row>
    <row r="43" spans="2:12" x14ac:dyDescent="0.25">
      <c r="B43" s="9"/>
      <c r="C43" s="11"/>
      <c r="D43" s="13"/>
      <c r="E43" s="9">
        <v>3214</v>
      </c>
      <c r="F43" s="9" t="s">
        <v>31</v>
      </c>
      <c r="G43" s="8">
        <v>65</v>
      </c>
      <c r="H43" s="8">
        <v>0</v>
      </c>
      <c r="I43" s="34">
        <v>0</v>
      </c>
      <c r="J43" s="42">
        <v>0</v>
      </c>
      <c r="K43" s="42">
        <f t="shared" si="2"/>
        <v>0</v>
      </c>
      <c r="L43" s="42">
        <v>0</v>
      </c>
    </row>
    <row r="44" spans="2:12" x14ac:dyDescent="0.25">
      <c r="B44" s="9"/>
      <c r="C44" s="11"/>
      <c r="D44" s="13">
        <v>322</v>
      </c>
      <c r="E44" s="9"/>
      <c r="F44" s="9" t="s">
        <v>32</v>
      </c>
      <c r="G44" s="6">
        <v>13255.5</v>
      </c>
      <c r="H44" s="6">
        <v>14408.11</v>
      </c>
      <c r="I44" s="33">
        <v>14855.51</v>
      </c>
      <c r="J44" s="48">
        <v>6636.3</v>
      </c>
      <c r="K44" s="42">
        <f t="shared" si="2"/>
        <v>50.064501527667758</v>
      </c>
      <c r="L44" s="42">
        <f t="shared" si="3"/>
        <v>44.672313505224658</v>
      </c>
    </row>
    <row r="45" spans="2:12" x14ac:dyDescent="0.25">
      <c r="B45" s="9"/>
      <c r="C45" s="11"/>
      <c r="D45" s="13"/>
      <c r="E45" s="9">
        <v>3221</v>
      </c>
      <c r="F45" s="9" t="s">
        <v>33</v>
      </c>
      <c r="G45" s="8">
        <v>3476.38</v>
      </c>
      <c r="H45" s="8">
        <v>2691.98</v>
      </c>
      <c r="I45" s="34">
        <v>3104.44</v>
      </c>
      <c r="J45" s="47">
        <v>1062.6300000000001</v>
      </c>
      <c r="K45" s="42">
        <f t="shared" si="2"/>
        <v>30.567141681864467</v>
      </c>
      <c r="L45" s="42">
        <f t="shared" si="3"/>
        <v>34.22936181726817</v>
      </c>
    </row>
    <row r="46" spans="2:12" x14ac:dyDescent="0.25">
      <c r="B46" s="9"/>
      <c r="C46" s="11"/>
      <c r="D46" s="13"/>
      <c r="E46" s="9">
        <v>3222</v>
      </c>
      <c r="F46" s="9" t="s">
        <v>34</v>
      </c>
      <c r="G46" s="8">
        <v>2830.84</v>
      </c>
      <c r="H46" s="8">
        <v>3164.07</v>
      </c>
      <c r="I46" s="34">
        <v>3164.07</v>
      </c>
      <c r="J46" s="47">
        <v>1478.72</v>
      </c>
      <c r="K46" s="42">
        <f t="shared" si="2"/>
        <v>52.236085402212773</v>
      </c>
      <c r="L46" s="42">
        <f t="shared" si="3"/>
        <v>46.734743542336297</v>
      </c>
    </row>
    <row r="47" spans="2:12" x14ac:dyDescent="0.25">
      <c r="B47" s="9"/>
      <c r="C47" s="11"/>
      <c r="D47" s="13"/>
      <c r="E47" s="9">
        <v>3223</v>
      </c>
      <c r="F47" s="9" t="s">
        <v>35</v>
      </c>
      <c r="G47" s="8">
        <v>6709.68</v>
      </c>
      <c r="H47" s="8">
        <v>6265.06</v>
      </c>
      <c r="I47" s="34">
        <v>6300</v>
      </c>
      <c r="J47" s="47">
        <v>3853.27</v>
      </c>
      <c r="K47" s="42">
        <f t="shared" si="2"/>
        <v>57.428521181337999</v>
      </c>
      <c r="L47" s="42">
        <f t="shared" si="3"/>
        <v>61.163015873015866</v>
      </c>
    </row>
    <row r="48" spans="2:12" x14ac:dyDescent="0.25">
      <c r="B48" s="9"/>
      <c r="C48" s="11"/>
      <c r="D48" s="13"/>
      <c r="E48" s="9">
        <v>3224</v>
      </c>
      <c r="F48" s="9" t="s">
        <v>36</v>
      </c>
      <c r="G48" s="8">
        <v>64.75</v>
      </c>
      <c r="H48" s="8">
        <v>1132.74</v>
      </c>
      <c r="I48" s="34">
        <v>1132.74</v>
      </c>
      <c r="J48" s="42">
        <v>0</v>
      </c>
      <c r="K48" s="42">
        <f t="shared" si="2"/>
        <v>0</v>
      </c>
      <c r="L48" s="42">
        <f t="shared" si="3"/>
        <v>0</v>
      </c>
    </row>
    <row r="49" spans="2:12" x14ac:dyDescent="0.25">
      <c r="B49" s="9"/>
      <c r="C49" s="11"/>
      <c r="D49" s="13"/>
      <c r="E49" s="9">
        <v>3225</v>
      </c>
      <c r="F49" s="9" t="s">
        <v>37</v>
      </c>
      <c r="G49" s="8">
        <v>58.85</v>
      </c>
      <c r="H49" s="8">
        <v>954.26</v>
      </c>
      <c r="I49" s="34">
        <v>954.26</v>
      </c>
      <c r="J49" s="42">
        <v>241.68</v>
      </c>
      <c r="K49" s="42">
        <f t="shared" si="2"/>
        <v>410.6711979609176</v>
      </c>
      <c r="L49" s="42">
        <f t="shared" si="3"/>
        <v>25.326430951732231</v>
      </c>
    </row>
    <row r="50" spans="2:12" x14ac:dyDescent="0.25">
      <c r="B50" s="9"/>
      <c r="C50" s="11"/>
      <c r="D50" s="13"/>
      <c r="E50" s="9">
        <v>3227</v>
      </c>
      <c r="F50" s="9" t="s">
        <v>38</v>
      </c>
      <c r="G50" s="8">
        <v>115</v>
      </c>
      <c r="H50" s="8">
        <v>200</v>
      </c>
      <c r="I50" s="34">
        <v>200</v>
      </c>
      <c r="J50" s="42">
        <v>0</v>
      </c>
      <c r="K50" s="42">
        <f t="shared" si="2"/>
        <v>0</v>
      </c>
      <c r="L50" s="42">
        <f t="shared" si="3"/>
        <v>0</v>
      </c>
    </row>
    <row r="51" spans="2:12" x14ac:dyDescent="0.25">
      <c r="B51" s="9"/>
      <c r="C51" s="11"/>
      <c r="D51" s="13">
        <v>323</v>
      </c>
      <c r="E51" s="9"/>
      <c r="F51" s="9" t="s">
        <v>39</v>
      </c>
      <c r="G51" s="6">
        <v>25719.9</v>
      </c>
      <c r="H51" s="6">
        <v>30001.61</v>
      </c>
      <c r="I51" s="33">
        <v>45255.02</v>
      </c>
      <c r="J51" s="48">
        <v>12115.53</v>
      </c>
      <c r="K51" s="42">
        <f t="shared" si="2"/>
        <v>47.105665263084227</v>
      </c>
      <c r="L51" s="42">
        <f t="shared" si="3"/>
        <v>26.771681904018607</v>
      </c>
    </row>
    <row r="52" spans="2:12" x14ac:dyDescent="0.25">
      <c r="B52" s="9"/>
      <c r="C52" s="11"/>
      <c r="D52" s="13"/>
      <c r="E52" s="9">
        <v>3231</v>
      </c>
      <c r="F52" s="9" t="s">
        <v>40</v>
      </c>
      <c r="G52" s="8">
        <v>19802</v>
      </c>
      <c r="H52" s="8">
        <v>22633.37</v>
      </c>
      <c r="I52" s="34">
        <v>19072.5</v>
      </c>
      <c r="J52" s="47">
        <v>9887.7800000000007</v>
      </c>
      <c r="K52" s="42">
        <f t="shared" si="2"/>
        <v>49.93323906676094</v>
      </c>
      <c r="L52" s="42">
        <f t="shared" si="3"/>
        <v>51.843124918075766</v>
      </c>
    </row>
    <row r="53" spans="2:12" x14ac:dyDescent="0.25">
      <c r="B53" s="9"/>
      <c r="C53" s="11"/>
      <c r="D53" s="13"/>
      <c r="E53" s="9">
        <v>3232</v>
      </c>
      <c r="F53" s="9" t="s">
        <v>41</v>
      </c>
      <c r="G53" s="8">
        <v>487</v>
      </c>
      <c r="H53" s="8">
        <v>2262.4699999999998</v>
      </c>
      <c r="I53" s="34">
        <v>20846.75</v>
      </c>
      <c r="J53" s="42">
        <v>0</v>
      </c>
      <c r="K53" s="42">
        <f t="shared" si="2"/>
        <v>0</v>
      </c>
      <c r="L53" s="42">
        <f t="shared" si="3"/>
        <v>0</v>
      </c>
    </row>
    <row r="54" spans="2:12" x14ac:dyDescent="0.25">
      <c r="B54" s="9"/>
      <c r="C54" s="11"/>
      <c r="D54" s="13"/>
      <c r="E54" s="9">
        <v>3233</v>
      </c>
      <c r="F54" s="9" t="s">
        <v>42</v>
      </c>
      <c r="G54" s="8">
        <v>0</v>
      </c>
      <c r="H54" s="8">
        <v>0</v>
      </c>
      <c r="I54" s="34">
        <v>0</v>
      </c>
      <c r="J54" s="42">
        <v>0</v>
      </c>
      <c r="K54" s="42">
        <v>0</v>
      </c>
      <c r="L54" s="42">
        <v>0</v>
      </c>
    </row>
    <row r="55" spans="2:12" x14ac:dyDescent="0.25">
      <c r="B55" s="9"/>
      <c r="C55" s="11"/>
      <c r="D55" s="13"/>
      <c r="E55" s="9">
        <v>3234</v>
      </c>
      <c r="F55" s="9" t="s">
        <v>43</v>
      </c>
      <c r="G55" s="8">
        <v>1904.07</v>
      </c>
      <c r="H55" s="8">
        <v>1060</v>
      </c>
      <c r="I55" s="34">
        <v>1060</v>
      </c>
      <c r="J55" s="42">
        <v>757.72</v>
      </c>
      <c r="K55" s="42">
        <f t="shared" si="2"/>
        <v>39.794755444915367</v>
      </c>
      <c r="L55" s="42">
        <f t="shared" si="3"/>
        <v>71.483018867924528</v>
      </c>
    </row>
    <row r="56" spans="2:12" x14ac:dyDescent="0.25">
      <c r="B56" s="9"/>
      <c r="C56" s="11"/>
      <c r="D56" s="13"/>
      <c r="E56" s="9">
        <v>3236</v>
      </c>
      <c r="F56" s="9" t="s">
        <v>44</v>
      </c>
      <c r="G56" s="8">
        <v>0</v>
      </c>
      <c r="H56" s="8">
        <v>1120</v>
      </c>
      <c r="I56" s="34">
        <v>800</v>
      </c>
      <c r="J56" s="42">
        <v>0</v>
      </c>
      <c r="K56" s="42">
        <v>0</v>
      </c>
      <c r="L56" s="42">
        <f t="shared" si="3"/>
        <v>0</v>
      </c>
    </row>
    <row r="57" spans="2:12" x14ac:dyDescent="0.25">
      <c r="B57" s="9"/>
      <c r="C57" s="11"/>
      <c r="D57" s="13"/>
      <c r="E57" s="9">
        <v>3237</v>
      </c>
      <c r="F57" s="9" t="s">
        <v>45</v>
      </c>
      <c r="G57" s="8">
        <v>75</v>
      </c>
      <c r="H57" s="8">
        <v>50</v>
      </c>
      <c r="I57" s="34">
        <v>50</v>
      </c>
      <c r="J57" s="42">
        <v>80</v>
      </c>
      <c r="K57" s="42">
        <f t="shared" si="2"/>
        <v>106.66666666666667</v>
      </c>
      <c r="L57" s="42">
        <f t="shared" si="3"/>
        <v>160</v>
      </c>
    </row>
    <row r="58" spans="2:12" x14ac:dyDescent="0.25">
      <c r="B58" s="9"/>
      <c r="C58" s="11"/>
      <c r="D58" s="13"/>
      <c r="E58" s="9">
        <v>3238</v>
      </c>
      <c r="F58" s="9" t="s">
        <v>46</v>
      </c>
      <c r="G58" s="8">
        <v>1860.19</v>
      </c>
      <c r="H58" s="8">
        <v>824</v>
      </c>
      <c r="I58" s="34">
        <v>824</v>
      </c>
      <c r="J58" s="42">
        <v>996.43</v>
      </c>
      <c r="K58" s="42">
        <f t="shared" si="2"/>
        <v>53.566033577215222</v>
      </c>
      <c r="L58" s="42">
        <f t="shared" si="3"/>
        <v>120.9259708737864</v>
      </c>
    </row>
    <row r="59" spans="2:12" x14ac:dyDescent="0.25">
      <c r="B59" s="9"/>
      <c r="C59" s="11"/>
      <c r="D59" s="13"/>
      <c r="E59" s="9">
        <v>3239</v>
      </c>
      <c r="F59" s="9" t="s">
        <v>47</v>
      </c>
      <c r="G59" s="8">
        <v>1591.64</v>
      </c>
      <c r="H59" s="8">
        <v>2051.77</v>
      </c>
      <c r="I59" s="34">
        <v>2601.77</v>
      </c>
      <c r="J59" s="42">
        <v>393.6</v>
      </c>
      <c r="K59" s="42">
        <f t="shared" si="2"/>
        <v>24.729210122892113</v>
      </c>
      <c r="L59" s="42">
        <f t="shared" si="3"/>
        <v>15.128162750742765</v>
      </c>
    </row>
    <row r="60" spans="2:12" x14ac:dyDescent="0.25">
      <c r="B60" s="9"/>
      <c r="C60" s="11"/>
      <c r="D60" s="13">
        <v>329</v>
      </c>
      <c r="E60" s="9"/>
      <c r="F60" s="9" t="s">
        <v>48</v>
      </c>
      <c r="G60" s="6">
        <v>657.65</v>
      </c>
      <c r="H60" s="6">
        <v>400</v>
      </c>
      <c r="I60" s="33">
        <v>400</v>
      </c>
      <c r="J60" s="48">
        <v>1601.64</v>
      </c>
      <c r="K60" s="42">
        <f t="shared" si="2"/>
        <v>243.53987683418234</v>
      </c>
      <c r="L60" s="42">
        <f t="shared" si="3"/>
        <v>400.41</v>
      </c>
    </row>
    <row r="61" spans="2:12" x14ac:dyDescent="0.25">
      <c r="B61" s="9"/>
      <c r="C61" s="11"/>
      <c r="D61" s="13"/>
      <c r="E61" s="9">
        <v>3291</v>
      </c>
      <c r="F61" s="9" t="s">
        <v>49</v>
      </c>
      <c r="G61" s="8"/>
      <c r="H61" s="8">
        <v>0</v>
      </c>
      <c r="I61" s="34">
        <v>0</v>
      </c>
      <c r="J61" s="42">
        <v>0</v>
      </c>
      <c r="K61" s="42">
        <v>0</v>
      </c>
      <c r="L61" s="42">
        <v>0</v>
      </c>
    </row>
    <row r="62" spans="2:12" x14ac:dyDescent="0.25">
      <c r="B62" s="9"/>
      <c r="C62" s="11"/>
      <c r="D62" s="13"/>
      <c r="E62" s="9">
        <v>3293</v>
      </c>
      <c r="F62" s="9" t="s">
        <v>50</v>
      </c>
      <c r="G62" s="8"/>
      <c r="H62" s="8">
        <v>30</v>
      </c>
      <c r="I62" s="34">
        <v>30</v>
      </c>
      <c r="J62" s="42">
        <v>0</v>
      </c>
      <c r="K62" s="42">
        <v>0</v>
      </c>
      <c r="L62" s="42">
        <f t="shared" si="3"/>
        <v>0</v>
      </c>
    </row>
    <row r="63" spans="2:12" x14ac:dyDescent="0.25">
      <c r="B63" s="9"/>
      <c r="C63" s="11"/>
      <c r="D63" s="13"/>
      <c r="E63" s="9">
        <v>3294</v>
      </c>
      <c r="F63" s="9" t="s">
        <v>51</v>
      </c>
      <c r="G63" s="8">
        <v>195</v>
      </c>
      <c r="H63" s="8">
        <v>150</v>
      </c>
      <c r="I63" s="34">
        <v>150</v>
      </c>
      <c r="J63" s="42">
        <v>140</v>
      </c>
      <c r="K63" s="42">
        <f t="shared" si="2"/>
        <v>71.794871794871796</v>
      </c>
      <c r="L63" s="42">
        <f t="shared" si="3"/>
        <v>93.333333333333329</v>
      </c>
    </row>
    <row r="64" spans="2:12" x14ac:dyDescent="0.25">
      <c r="B64" s="9"/>
      <c r="C64" s="11"/>
      <c r="D64" s="13"/>
      <c r="E64" s="9">
        <v>3295</v>
      </c>
      <c r="F64" s="9" t="s">
        <v>52</v>
      </c>
      <c r="G64" s="8">
        <v>388</v>
      </c>
      <c r="H64" s="8">
        <v>10</v>
      </c>
      <c r="I64" s="34">
        <v>10</v>
      </c>
      <c r="J64" s="47">
        <v>1461.64</v>
      </c>
      <c r="K64" s="42">
        <f t="shared" si="2"/>
        <v>376.71134020618558</v>
      </c>
      <c r="L64" s="42">
        <f t="shared" si="3"/>
        <v>14616.400000000001</v>
      </c>
    </row>
    <row r="65" spans="2:12" x14ac:dyDescent="0.25">
      <c r="B65" s="9"/>
      <c r="C65" s="11"/>
      <c r="D65" s="13"/>
      <c r="E65" s="9">
        <v>3299</v>
      </c>
      <c r="F65" s="9" t="s">
        <v>48</v>
      </c>
      <c r="G65" s="8">
        <v>74.650000000000006</v>
      </c>
      <c r="H65" s="8">
        <v>210</v>
      </c>
      <c r="I65" s="34">
        <v>210</v>
      </c>
      <c r="J65" s="42">
        <v>0</v>
      </c>
      <c r="K65" s="42">
        <f t="shared" si="2"/>
        <v>0</v>
      </c>
      <c r="L65" s="42">
        <f t="shared" si="3"/>
        <v>0</v>
      </c>
    </row>
    <row r="66" spans="2:12" x14ac:dyDescent="0.25">
      <c r="B66" s="9"/>
      <c r="C66" s="19">
        <v>34</v>
      </c>
      <c r="D66" s="20"/>
      <c r="E66" s="19"/>
      <c r="F66" s="19" t="s">
        <v>53</v>
      </c>
      <c r="G66" s="18">
        <v>523.42999999999995</v>
      </c>
      <c r="H66" s="18">
        <v>500</v>
      </c>
      <c r="I66" s="36">
        <v>0</v>
      </c>
      <c r="J66" s="49">
        <v>69.67</v>
      </c>
      <c r="K66" s="42">
        <f t="shared" si="2"/>
        <v>13.310280266702332</v>
      </c>
      <c r="L66" s="42">
        <v>0</v>
      </c>
    </row>
    <row r="67" spans="2:12" x14ac:dyDescent="0.25">
      <c r="B67" s="9"/>
      <c r="C67" s="11"/>
      <c r="D67" s="13">
        <v>343</v>
      </c>
      <c r="E67" s="9"/>
      <c r="F67" s="9" t="s">
        <v>54</v>
      </c>
      <c r="G67" s="8">
        <v>523.42999999999995</v>
      </c>
      <c r="H67" s="8">
        <v>500</v>
      </c>
      <c r="I67" s="34">
        <v>0</v>
      </c>
      <c r="J67" s="42">
        <v>0</v>
      </c>
      <c r="K67" s="42">
        <f t="shared" si="2"/>
        <v>0</v>
      </c>
      <c r="L67" s="42">
        <v>0</v>
      </c>
    </row>
    <row r="68" spans="2:12" x14ac:dyDescent="0.25">
      <c r="B68" s="9"/>
      <c r="C68" s="9"/>
      <c r="D68" s="9"/>
      <c r="E68" s="13">
        <v>3431</v>
      </c>
      <c r="F68" s="9" t="s">
        <v>55</v>
      </c>
      <c r="G68" s="8">
        <v>523.42999999999995</v>
      </c>
      <c r="H68" s="8">
        <v>500</v>
      </c>
      <c r="I68" s="34">
        <v>0</v>
      </c>
      <c r="J68" s="42">
        <v>69.67</v>
      </c>
      <c r="K68" s="42">
        <f t="shared" si="2"/>
        <v>13.310280266702332</v>
      </c>
      <c r="L68" s="42">
        <v>0</v>
      </c>
    </row>
    <row r="69" spans="2:12" x14ac:dyDescent="0.25">
      <c r="B69" s="9"/>
      <c r="C69" s="9"/>
      <c r="D69" s="9"/>
      <c r="E69" s="13">
        <v>3433</v>
      </c>
      <c r="F69" s="9" t="s">
        <v>56</v>
      </c>
      <c r="G69" s="8"/>
      <c r="H69" s="8"/>
      <c r="I69" s="34"/>
      <c r="J69" s="42">
        <v>0</v>
      </c>
      <c r="K69" s="42"/>
      <c r="L69" s="42"/>
    </row>
    <row r="70" spans="2:12" x14ac:dyDescent="0.25">
      <c r="B70" s="9"/>
      <c r="C70" s="19">
        <v>37</v>
      </c>
      <c r="D70" s="19"/>
      <c r="E70" s="20"/>
      <c r="F70" s="19" t="s">
        <v>57</v>
      </c>
      <c r="G70" s="18">
        <v>965.8</v>
      </c>
      <c r="H70" s="18">
        <v>0</v>
      </c>
      <c r="I70" s="36">
        <v>1500</v>
      </c>
      <c r="J70" s="42">
        <v>0</v>
      </c>
      <c r="K70" s="42">
        <f t="shared" si="2"/>
        <v>0</v>
      </c>
      <c r="L70" s="42">
        <f t="shared" si="3"/>
        <v>0</v>
      </c>
    </row>
    <row r="71" spans="2:12" x14ac:dyDescent="0.25">
      <c r="B71" s="9"/>
      <c r="C71" s="9"/>
      <c r="D71" s="9">
        <v>372</v>
      </c>
      <c r="E71" s="13"/>
      <c r="F71" s="9" t="s">
        <v>58</v>
      </c>
      <c r="G71" s="8">
        <v>965.8</v>
      </c>
      <c r="H71" s="8">
        <v>0</v>
      </c>
      <c r="I71" s="34">
        <v>1500</v>
      </c>
      <c r="J71" s="42">
        <v>0</v>
      </c>
      <c r="K71" s="42">
        <f t="shared" si="2"/>
        <v>0</v>
      </c>
      <c r="L71" s="42">
        <f t="shared" si="3"/>
        <v>0</v>
      </c>
    </row>
    <row r="72" spans="2:12" x14ac:dyDescent="0.25">
      <c r="B72" s="9"/>
      <c r="C72" s="9"/>
      <c r="D72" s="9"/>
      <c r="E72" s="13">
        <v>3722</v>
      </c>
      <c r="F72" s="9" t="s">
        <v>59</v>
      </c>
      <c r="G72" s="8">
        <v>395.8</v>
      </c>
      <c r="H72" s="8">
        <v>0</v>
      </c>
      <c r="I72" s="34">
        <v>1500</v>
      </c>
      <c r="J72" s="42">
        <v>0</v>
      </c>
      <c r="K72" s="42">
        <f t="shared" si="2"/>
        <v>0</v>
      </c>
      <c r="L72" s="42">
        <f t="shared" si="3"/>
        <v>0</v>
      </c>
    </row>
    <row r="73" spans="2:12" x14ac:dyDescent="0.25">
      <c r="B73" s="9"/>
      <c r="C73" s="19">
        <v>38</v>
      </c>
      <c r="D73" s="19"/>
      <c r="E73" s="20"/>
      <c r="F73" s="19" t="s">
        <v>60</v>
      </c>
      <c r="G73" s="18">
        <v>30.78</v>
      </c>
      <c r="H73" s="18">
        <v>31.5</v>
      </c>
      <c r="I73" s="36">
        <v>36</v>
      </c>
      <c r="J73" s="49">
        <v>34.619999999999997</v>
      </c>
      <c r="K73" s="42">
        <f t="shared" si="2"/>
        <v>112.47563352826508</v>
      </c>
      <c r="L73" s="42">
        <f t="shared" si="3"/>
        <v>96.166666666666657</v>
      </c>
    </row>
    <row r="74" spans="2:12" x14ac:dyDescent="0.25">
      <c r="B74" s="9"/>
      <c r="C74" s="9"/>
      <c r="D74" s="9">
        <v>381</v>
      </c>
      <c r="E74" s="13"/>
      <c r="F74" s="9" t="s">
        <v>61</v>
      </c>
      <c r="G74" s="8">
        <v>30.78</v>
      </c>
      <c r="H74" s="8">
        <v>31.5</v>
      </c>
      <c r="I74" s="34">
        <v>36</v>
      </c>
      <c r="J74" s="42">
        <v>0</v>
      </c>
      <c r="K74" s="42">
        <f t="shared" si="2"/>
        <v>0</v>
      </c>
      <c r="L74" s="42">
        <f t="shared" si="3"/>
        <v>0</v>
      </c>
    </row>
    <row r="75" spans="2:12" x14ac:dyDescent="0.25">
      <c r="B75" s="9"/>
      <c r="C75" s="9"/>
      <c r="D75" s="9"/>
      <c r="E75" s="13">
        <v>3812</v>
      </c>
      <c r="F75" s="9" t="s">
        <v>62</v>
      </c>
      <c r="G75" s="8">
        <v>30.78</v>
      </c>
      <c r="H75" s="8">
        <v>31.5</v>
      </c>
      <c r="I75" s="34">
        <v>36</v>
      </c>
      <c r="J75" s="42">
        <v>34.619999999999997</v>
      </c>
      <c r="K75" s="42">
        <f t="shared" si="2"/>
        <v>112.47563352826508</v>
      </c>
      <c r="L75" s="42">
        <f t="shared" si="3"/>
        <v>96.166666666666657</v>
      </c>
    </row>
    <row r="76" spans="2:12" ht="30" x14ac:dyDescent="0.25">
      <c r="B76" s="21">
        <v>4</v>
      </c>
      <c r="C76" s="22"/>
      <c r="D76" s="23"/>
      <c r="E76" s="23"/>
      <c r="F76" s="24" t="s">
        <v>63</v>
      </c>
      <c r="G76" s="18">
        <v>2620.14</v>
      </c>
      <c r="H76" s="18">
        <v>0</v>
      </c>
      <c r="I76" s="36">
        <v>1100</v>
      </c>
      <c r="J76" s="42">
        <v>0</v>
      </c>
      <c r="K76" s="42">
        <f t="shared" si="2"/>
        <v>0</v>
      </c>
      <c r="L76" s="42">
        <f t="shared" si="3"/>
        <v>0</v>
      </c>
    </row>
    <row r="77" spans="2:12" ht="30" x14ac:dyDescent="0.25">
      <c r="B77" s="7"/>
      <c r="C77" s="17">
        <v>42</v>
      </c>
      <c r="D77" s="17"/>
      <c r="E77" s="17"/>
      <c r="F77" s="24" t="s">
        <v>64</v>
      </c>
      <c r="G77" s="18">
        <v>2620.14</v>
      </c>
      <c r="H77" s="18">
        <v>0</v>
      </c>
      <c r="I77" s="37">
        <v>1100</v>
      </c>
      <c r="J77" s="42">
        <v>0</v>
      </c>
      <c r="K77" s="42">
        <f t="shared" si="2"/>
        <v>0</v>
      </c>
      <c r="L77" s="42">
        <f t="shared" si="3"/>
        <v>0</v>
      </c>
    </row>
    <row r="78" spans="2:12" x14ac:dyDescent="0.25">
      <c r="B78" s="7"/>
      <c r="C78" s="7"/>
      <c r="D78" s="9">
        <v>422</v>
      </c>
      <c r="E78" s="9"/>
      <c r="F78" t="s">
        <v>65</v>
      </c>
      <c r="G78" s="8">
        <v>2620.14</v>
      </c>
      <c r="H78" s="8">
        <v>0</v>
      </c>
      <c r="I78" s="38">
        <v>1100</v>
      </c>
      <c r="J78" s="42">
        <v>0</v>
      </c>
      <c r="K78" s="42">
        <f t="shared" si="2"/>
        <v>0</v>
      </c>
      <c r="L78" s="42">
        <f t="shared" si="3"/>
        <v>0</v>
      </c>
    </row>
    <row r="79" spans="2:12" x14ac:dyDescent="0.25">
      <c r="B79" s="7"/>
      <c r="C79" s="7"/>
      <c r="D79" s="9"/>
      <c r="E79" s="9">
        <v>4221</v>
      </c>
      <c r="F79" s="9" t="s">
        <v>66</v>
      </c>
      <c r="G79" s="8"/>
      <c r="H79" s="8"/>
      <c r="I79" s="38"/>
      <c r="J79" s="42">
        <v>0</v>
      </c>
      <c r="K79" s="42">
        <v>0</v>
      </c>
      <c r="L79" s="42">
        <v>0</v>
      </c>
    </row>
    <row r="80" spans="2:12" x14ac:dyDescent="0.25">
      <c r="B80" s="7"/>
      <c r="C80" s="7"/>
      <c r="D80" s="9">
        <v>424</v>
      </c>
      <c r="E80" s="9"/>
      <c r="F80" s="9" t="s">
        <v>67</v>
      </c>
      <c r="G80" s="6">
        <v>0</v>
      </c>
      <c r="H80" s="8">
        <v>0</v>
      </c>
      <c r="I80" s="39">
        <v>0</v>
      </c>
      <c r="J80" s="42">
        <v>0</v>
      </c>
      <c r="K80" s="42">
        <v>0</v>
      </c>
      <c r="L80" s="42">
        <v>0</v>
      </c>
    </row>
    <row r="81" spans="2:12" x14ac:dyDescent="0.25">
      <c r="B81" s="7"/>
      <c r="C81" s="7"/>
      <c r="D81" s="9"/>
      <c r="E81" s="9">
        <v>4241</v>
      </c>
      <c r="F81" s="9" t="s">
        <v>68</v>
      </c>
      <c r="G81" s="8">
        <v>0</v>
      </c>
      <c r="H81" s="8">
        <v>0</v>
      </c>
      <c r="I81" s="38">
        <v>0</v>
      </c>
      <c r="J81" s="42">
        <v>0</v>
      </c>
      <c r="K81" s="42">
        <v>0</v>
      </c>
      <c r="L81" s="42">
        <v>0</v>
      </c>
    </row>
    <row r="82" spans="2:12" s="26" customFormat="1" x14ac:dyDescent="0.25">
      <c r="B82" s="17"/>
      <c r="C82" s="17">
        <v>45</v>
      </c>
      <c r="D82" s="19"/>
      <c r="E82" s="19"/>
      <c r="F82" s="19" t="s">
        <v>69</v>
      </c>
      <c r="G82" s="25">
        <v>0</v>
      </c>
      <c r="H82" s="25">
        <v>0</v>
      </c>
      <c r="I82" s="40">
        <v>0</v>
      </c>
      <c r="J82" s="42">
        <v>0</v>
      </c>
      <c r="K82" s="42">
        <v>0</v>
      </c>
      <c r="L82" s="42">
        <v>0</v>
      </c>
    </row>
    <row r="83" spans="2:12" x14ac:dyDescent="0.25">
      <c r="B83" s="7"/>
      <c r="C83" s="7"/>
      <c r="D83" s="9">
        <v>451</v>
      </c>
      <c r="E83" s="9"/>
      <c r="F83" s="9" t="s">
        <v>70</v>
      </c>
      <c r="G83" s="27"/>
      <c r="H83" s="27"/>
      <c r="I83" s="41"/>
      <c r="J83" s="42"/>
      <c r="K83" s="42"/>
      <c r="L83" s="42"/>
    </row>
    <row r="84" spans="2:12" x14ac:dyDescent="0.25">
      <c r="B84" s="7"/>
      <c r="C84" s="7"/>
      <c r="D84" s="9"/>
      <c r="E84" s="9">
        <v>4511</v>
      </c>
      <c r="F84" s="9" t="s">
        <v>70</v>
      </c>
      <c r="G84" s="27"/>
      <c r="H84" s="27"/>
      <c r="I84" s="41"/>
      <c r="J84" s="42"/>
      <c r="K84" s="42"/>
      <c r="L84" s="42"/>
    </row>
    <row r="85" spans="2:12" x14ac:dyDescent="0.25">
      <c r="B85" s="7"/>
      <c r="C85" s="7"/>
      <c r="D85" s="9"/>
      <c r="E85" s="9"/>
      <c r="F85" s="9"/>
      <c r="G85" s="27"/>
      <c r="H85" s="27"/>
      <c r="I85" s="41"/>
      <c r="J85" s="42"/>
      <c r="K85" s="42"/>
      <c r="L85" s="42"/>
    </row>
    <row r="86" spans="2:12" x14ac:dyDescent="0.25">
      <c r="B86" s="28"/>
      <c r="C86" s="28"/>
      <c r="D86" s="29"/>
      <c r="E86" s="29"/>
      <c r="F86" s="29"/>
      <c r="G86" s="30"/>
      <c r="H86" s="30"/>
      <c r="I86" s="31"/>
    </row>
    <row r="87" spans="2:12" x14ac:dyDescent="0.25">
      <c r="B87" s="28"/>
      <c r="C87" s="28"/>
      <c r="D87" s="29"/>
      <c r="E87" s="29"/>
      <c r="F87" s="29"/>
      <c r="G87" s="30"/>
      <c r="H87" s="30"/>
      <c r="I87" s="31"/>
    </row>
  </sheetData>
  <mergeCells count="7">
    <mergeCell ref="B27:F27"/>
    <mergeCell ref="B2:I2"/>
    <mergeCell ref="B4:I4"/>
    <mergeCell ref="B6:I6"/>
    <mergeCell ref="B8:F8"/>
    <mergeCell ref="B9:F9"/>
    <mergeCell ref="B26:F26"/>
  </mergeCells>
  <pageMargins left="0.23622047244094491" right="0.23622047244094491" top="0.19685039370078741" bottom="0.15748031496062992" header="0.19685039370078741" footer="0.31496062992125984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Škola</dc:creator>
  <cp:lastModifiedBy>Škola</cp:lastModifiedBy>
  <cp:lastPrinted>2026-03-05T09:34:44Z</cp:lastPrinted>
  <dcterms:created xsi:type="dcterms:W3CDTF">2025-11-27T08:42:06Z</dcterms:created>
  <dcterms:modified xsi:type="dcterms:W3CDTF">2026-07-20T09:51:25Z</dcterms:modified>
</cp:coreProperties>
</file>